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6275" windowHeight="7740" activeTab="1"/>
  </bookViews>
  <sheets>
    <sheet name="Plan1" sheetId="1" r:id="rId1"/>
    <sheet name="Pré Pedido" sheetId="4" r:id="rId2"/>
    <sheet name="Plan2" sheetId="2" r:id="rId3"/>
  </sheets>
  <definedNames>
    <definedName name="_xlnm._FilterDatabase" localSheetId="1" hidden="1">'Pré Pedido'!$A$8:$L$93</definedName>
  </definedNames>
  <calcPr calcId="145621"/>
</workbook>
</file>

<file path=xl/calcChain.xml><?xml version="1.0" encoding="utf-8"?>
<calcChain xmlns="http://schemas.openxmlformats.org/spreadsheetml/2006/main">
  <c r="L92" i="4" l="1"/>
  <c r="I92" i="4"/>
  <c r="K92" i="4" s="1"/>
  <c r="L91" i="4"/>
  <c r="I91" i="4"/>
  <c r="K91" i="4" s="1"/>
  <c r="I93" i="4"/>
  <c r="K93" i="4" s="1"/>
  <c r="L93" i="4"/>
  <c r="L89" i="4"/>
  <c r="I89" i="4"/>
  <c r="K89" i="4" s="1"/>
  <c r="L88" i="4"/>
  <c r="I88" i="4"/>
  <c r="K88" i="4" s="1"/>
  <c r="L87" i="4"/>
  <c r="I87" i="4"/>
  <c r="K87" i="4" s="1"/>
  <c r="L86" i="4"/>
  <c r="I86" i="4"/>
  <c r="K86" i="4" s="1"/>
  <c r="L85" i="4"/>
  <c r="I85" i="4"/>
  <c r="K85" i="4" s="1"/>
  <c r="L84" i="4"/>
  <c r="I84" i="4"/>
  <c r="K84" i="4" s="1"/>
  <c r="L83" i="4"/>
  <c r="I83" i="4"/>
  <c r="K83" i="4" s="1"/>
  <c r="L82" i="4"/>
  <c r="I82" i="4"/>
  <c r="K82" i="4" s="1"/>
  <c r="L81" i="4"/>
  <c r="I81" i="4"/>
  <c r="K81" i="4" s="1"/>
  <c r="L80" i="4"/>
  <c r="I80" i="4"/>
  <c r="K80" i="4" s="1"/>
  <c r="L79" i="4"/>
  <c r="I79" i="4"/>
  <c r="K79" i="4" s="1"/>
  <c r="L78" i="4"/>
  <c r="I78" i="4"/>
  <c r="K78" i="4" s="1"/>
  <c r="L77" i="4"/>
  <c r="I77" i="4"/>
  <c r="K77" i="4" s="1"/>
  <c r="L76" i="4"/>
  <c r="I76" i="4"/>
  <c r="K76" i="4" s="1"/>
  <c r="L75" i="4"/>
  <c r="I75" i="4"/>
  <c r="K75" i="4" s="1"/>
  <c r="L74" i="4"/>
  <c r="I74" i="4"/>
  <c r="K74" i="4" s="1"/>
  <c r="L73" i="4"/>
  <c r="I73" i="4"/>
  <c r="K73" i="4" s="1"/>
  <c r="L72" i="4"/>
  <c r="I72" i="4"/>
  <c r="K72" i="4" s="1"/>
  <c r="L71" i="4"/>
  <c r="I71" i="4"/>
  <c r="K71" i="4" s="1"/>
  <c r="L70" i="4"/>
  <c r="I70" i="4"/>
  <c r="K70" i="4" s="1"/>
  <c r="L69" i="4"/>
  <c r="I69" i="4"/>
  <c r="K69" i="4" s="1"/>
  <c r="L68" i="4"/>
  <c r="I68" i="4"/>
  <c r="K68" i="4" s="1"/>
  <c r="L67" i="4"/>
  <c r="I67" i="4"/>
  <c r="K67" i="4" s="1"/>
  <c r="L66" i="4"/>
  <c r="I66" i="4"/>
  <c r="K66" i="4" s="1"/>
  <c r="L65" i="4"/>
  <c r="I65" i="4"/>
  <c r="K65" i="4" s="1"/>
  <c r="L64" i="4"/>
  <c r="I64" i="4"/>
  <c r="K64" i="4" s="1"/>
  <c r="L62" i="4"/>
  <c r="I62" i="4"/>
  <c r="K62" i="4" s="1"/>
  <c r="L61" i="4"/>
  <c r="I61" i="4"/>
  <c r="K61" i="4" s="1"/>
  <c r="L60" i="4"/>
  <c r="I60" i="4"/>
  <c r="K60" i="4" s="1"/>
  <c r="L59" i="4"/>
  <c r="I59" i="4"/>
  <c r="K59" i="4" s="1"/>
  <c r="L58" i="4"/>
  <c r="I58" i="4"/>
  <c r="K58" i="4" s="1"/>
  <c r="L57" i="4"/>
  <c r="I57" i="4"/>
  <c r="K57" i="4" s="1"/>
  <c r="L56" i="4"/>
  <c r="I56" i="4"/>
  <c r="K56" i="4" s="1"/>
  <c r="L55" i="4"/>
  <c r="I55" i="4"/>
  <c r="K55" i="4" s="1"/>
  <c r="L54" i="4"/>
  <c r="I54" i="4"/>
  <c r="K54" i="4" s="1"/>
  <c r="L53" i="4"/>
  <c r="I53" i="4"/>
  <c r="K53" i="4" s="1"/>
  <c r="L52" i="4"/>
  <c r="I52" i="4"/>
  <c r="K52" i="4" s="1"/>
  <c r="L51" i="4"/>
  <c r="I51" i="4"/>
  <c r="K51" i="4" s="1"/>
  <c r="L50" i="4"/>
  <c r="I50" i="4"/>
  <c r="K50" i="4" s="1"/>
  <c r="L49" i="4"/>
  <c r="I49" i="4"/>
  <c r="K49" i="4" s="1"/>
  <c r="L48" i="4"/>
  <c r="I48" i="4"/>
  <c r="K48" i="4" s="1"/>
  <c r="L47" i="4"/>
  <c r="I47" i="4"/>
  <c r="K47" i="4" s="1"/>
  <c r="L46" i="4"/>
  <c r="I46" i="4"/>
  <c r="K46" i="4" s="1"/>
  <c r="L45" i="4"/>
  <c r="I45" i="4"/>
  <c r="K45" i="4" s="1"/>
  <c r="L44" i="4"/>
  <c r="I44" i="4"/>
  <c r="K44" i="4" s="1"/>
  <c r="L42" i="4"/>
  <c r="I42" i="4"/>
  <c r="K42" i="4" s="1"/>
  <c r="I40" i="4"/>
  <c r="K40" i="4" s="1"/>
  <c r="L40" i="4"/>
  <c r="I41" i="4"/>
  <c r="K41" i="4" s="1"/>
  <c r="L41" i="4"/>
  <c r="L37" i="4"/>
  <c r="I37" i="4"/>
  <c r="K37" i="4" s="1"/>
  <c r="L36" i="4"/>
  <c r="I36" i="4"/>
  <c r="K36" i="4" s="1"/>
  <c r="L35" i="4"/>
  <c r="I35" i="4"/>
  <c r="K35" i="4" s="1"/>
  <c r="L34" i="4"/>
  <c r="I34" i="4"/>
  <c r="K34" i="4" s="1"/>
  <c r="L33" i="4"/>
  <c r="I33" i="4"/>
  <c r="K33" i="4" s="1"/>
  <c r="L32" i="4"/>
  <c r="I32" i="4"/>
  <c r="K32" i="4" s="1"/>
  <c r="L28" i="4"/>
  <c r="I28" i="4"/>
  <c r="K28" i="4" s="1"/>
  <c r="L27" i="4"/>
  <c r="I27" i="4"/>
  <c r="K27" i="4" s="1"/>
  <c r="L26" i="4"/>
  <c r="I26" i="4"/>
  <c r="K26" i="4" s="1"/>
  <c r="L25" i="4"/>
  <c r="I25" i="4"/>
  <c r="K25" i="4" s="1"/>
  <c r="L24" i="4"/>
  <c r="I24" i="4"/>
  <c r="K24" i="4" s="1"/>
  <c r="L23" i="4"/>
  <c r="I23" i="4"/>
  <c r="K23" i="4" s="1"/>
  <c r="L18" i="4"/>
  <c r="I18" i="4"/>
  <c r="K18" i="4" s="1"/>
  <c r="L17" i="4"/>
  <c r="I17" i="4"/>
  <c r="K17" i="4" s="1"/>
  <c r="L16" i="4"/>
  <c r="I16" i="4"/>
  <c r="K16" i="4" s="1"/>
  <c r="L15" i="4"/>
  <c r="I15" i="4"/>
  <c r="K15" i="4" s="1"/>
  <c r="L22" i="4"/>
  <c r="I22" i="4"/>
  <c r="L21" i="4"/>
  <c r="I21" i="4"/>
  <c r="L20" i="4"/>
  <c r="I20" i="4"/>
  <c r="L19" i="4"/>
  <c r="I19" i="4"/>
  <c r="L14" i="4"/>
  <c r="I14" i="4"/>
  <c r="K14" i="4" s="1"/>
  <c r="L13" i="4"/>
  <c r="I13" i="4"/>
  <c r="K13" i="4" s="1"/>
  <c r="L12" i="4"/>
  <c r="I12" i="4"/>
  <c r="K12" i="4" s="1"/>
  <c r="L11" i="4"/>
  <c r="I11" i="4"/>
  <c r="K11" i="4" s="1"/>
  <c r="L29" i="4"/>
  <c r="L30" i="4"/>
  <c r="L31" i="4"/>
  <c r="L38" i="4"/>
  <c r="L39" i="4"/>
  <c r="L43" i="4"/>
  <c r="L63" i="4"/>
  <c r="L90" i="4"/>
  <c r="L10" i="4"/>
  <c r="L9" i="4"/>
  <c r="I10" i="4"/>
  <c r="I31" i="4" l="1"/>
  <c r="K31" i="4" s="1"/>
  <c r="I30" i="4"/>
  <c r="K30" i="4" s="1"/>
  <c r="I29" i="4"/>
  <c r="K29" i="4" s="1"/>
  <c r="I38" i="4"/>
  <c r="I39" i="4"/>
  <c r="I43" i="4"/>
  <c r="I63" i="4"/>
  <c r="I90" i="4"/>
  <c r="K38" i="4" l="1"/>
  <c r="K39" i="4"/>
  <c r="K43" i="4"/>
  <c r="K63" i="4"/>
  <c r="K90" i="4"/>
  <c r="B2" i="4" l="1"/>
  <c r="I9" i="4" l="1"/>
  <c r="L2" i="4" s="1"/>
  <c r="K9" i="4" l="1"/>
  <c r="L3" i="4" l="1"/>
</calcChain>
</file>

<file path=xl/sharedStrings.xml><?xml version="1.0" encoding="utf-8"?>
<sst xmlns="http://schemas.openxmlformats.org/spreadsheetml/2006/main" count="567" uniqueCount="199">
  <si>
    <t>GRP</t>
  </si>
  <si>
    <t>Categoria</t>
  </si>
  <si>
    <t>Ref Comercial</t>
  </si>
  <si>
    <t>Descrição</t>
  </si>
  <si>
    <t>Marca</t>
  </si>
  <si>
    <t>Unid. Conv</t>
  </si>
  <si>
    <t>Sell Out  Sugerido</t>
  </si>
  <si>
    <t>Mark Up Praticado</t>
  </si>
  <si>
    <t>Sell In
100</t>
  </si>
  <si>
    <t>T01</t>
  </si>
  <si>
    <t>Cueca</t>
  </si>
  <si>
    <t>C02963</t>
  </si>
  <si>
    <t>Cueca Boxer Listrada Mormaii</t>
  </si>
  <si>
    <t>Mormaii</t>
  </si>
  <si>
    <t>PC</t>
  </si>
  <si>
    <t>C03763</t>
  </si>
  <si>
    <t>Cueca Microboxer Estampada Mormaii</t>
  </si>
  <si>
    <t>C09363</t>
  </si>
  <si>
    <t>Cueca Sungão Mormaii</t>
  </si>
  <si>
    <t>C09364</t>
  </si>
  <si>
    <t>Cueca Boxer Mormaii</t>
  </si>
  <si>
    <t>CE9363</t>
  </si>
  <si>
    <t>CE9364</t>
  </si>
  <si>
    <t>L02442</t>
  </si>
  <si>
    <t>Cueca Boxer Algodão Mormaii</t>
  </si>
  <si>
    <t>D01</t>
  </si>
  <si>
    <t>Socks</t>
  </si>
  <si>
    <t>T05575</t>
  </si>
  <si>
    <t>Kit 3x1 Meia Cano Curto Infantil Mormaii</t>
  </si>
  <si>
    <t>CJ3</t>
  </si>
  <si>
    <t>J01</t>
  </si>
  <si>
    <t>T06651</t>
  </si>
  <si>
    <t>Meia Cano Curto Feminina Mormaii</t>
  </si>
  <si>
    <t>T06656</t>
  </si>
  <si>
    <t>Meia Invisível Feminina Mormaii</t>
  </si>
  <si>
    <t>T06709</t>
  </si>
  <si>
    <t>Kit 3x1 Meia Cano Invisível Mormaii</t>
  </si>
  <si>
    <t>T06717</t>
  </si>
  <si>
    <t>Kit 3x1 Meia Invisível Feminina Mormaii</t>
  </si>
  <si>
    <t>T07013</t>
  </si>
  <si>
    <t>Kit 3x1 Meia Cano Invisível Masculina Mormaii</t>
  </si>
  <si>
    <t>T08028</t>
  </si>
  <si>
    <t>Meia Cano Curto Mormaii</t>
  </si>
  <si>
    <t>T08087</t>
  </si>
  <si>
    <t>Meia Sapatilha Invisível Mormaii</t>
  </si>
  <si>
    <t>T08322</t>
  </si>
  <si>
    <t>Kit 3x1 Meia Cano Curto Mormaii</t>
  </si>
  <si>
    <t>T08324</t>
  </si>
  <si>
    <t>Kit 3x1 Meia Cano Invisível Esportiva Mormaii</t>
  </si>
  <si>
    <t>FRANQUIA:</t>
  </si>
  <si>
    <t>GRADE</t>
  </si>
  <si>
    <t>COMPOSIÇÃO DE GRADES</t>
  </si>
  <si>
    <t>DATA ENTR.:</t>
  </si>
  <si>
    <t>COND. PAG.:</t>
  </si>
  <si>
    <t>REFERÊNCIA</t>
  </si>
  <si>
    <t>DESCRIÇÃO DO PRODUTO</t>
  </si>
  <si>
    <t>A</t>
  </si>
  <si>
    <t>P</t>
  </si>
  <si>
    <t>M</t>
  </si>
  <si>
    <t>G</t>
  </si>
  <si>
    <t>TOTAL PEÇAS</t>
  </si>
  <si>
    <t>VALOR UNITARIO
 FRANQUIA</t>
  </si>
  <si>
    <t>TOTAL (R$)</t>
  </si>
  <si>
    <t>B</t>
  </si>
  <si>
    <t>C</t>
  </si>
  <si>
    <t>G 31-34</t>
  </si>
  <si>
    <t>M 27-30</t>
  </si>
  <si>
    <t>único 35-38</t>
  </si>
  <si>
    <t>JV 35-38</t>
  </si>
  <si>
    <t>UN 39-43</t>
  </si>
  <si>
    <t>EG</t>
  </si>
  <si>
    <t>COR</t>
  </si>
  <si>
    <t>SUGESTÃO DE VENDA</t>
  </si>
  <si>
    <t>CNPJ:</t>
  </si>
  <si>
    <t>Qtd. Peças</t>
  </si>
  <si>
    <t>Total Pedido</t>
  </si>
  <si>
    <t>Razão Social</t>
  </si>
  <si>
    <t>CNPJ</t>
  </si>
  <si>
    <t>CUECA BOXER MORMAII</t>
  </si>
  <si>
    <t>SCHAEMUM COMÉRCIO DE ARTIGOS ESPORTIVOS LTDA</t>
  </si>
  <si>
    <t>WAVE POINT COMÉRCIO DE ARTIGOS ESPORTIVOS LTDA - ME</t>
  </si>
  <si>
    <t>WATER HOUSE COMÉRCIO DE ROUPAS E MATERIAIS NÁUTICOS LTDA - EPP</t>
  </si>
  <si>
    <t>23.782.959/0001-21</t>
  </si>
  <si>
    <t>23.845.789/0001-87</t>
  </si>
  <si>
    <t>TRIFIL
Verão 2019</t>
  </si>
  <si>
    <t>CE0730</t>
  </si>
  <si>
    <t>CE0731</t>
  </si>
  <si>
    <t>CE0732</t>
  </si>
  <si>
    <t>CE0733</t>
  </si>
  <si>
    <t>QE5632</t>
  </si>
  <si>
    <t>QE5633</t>
  </si>
  <si>
    <t>QE5634</t>
  </si>
  <si>
    <t>QE5635</t>
  </si>
  <si>
    <t>T06009</t>
  </si>
  <si>
    <t>T06011</t>
  </si>
  <si>
    <t>T06013</t>
  </si>
  <si>
    <t>T06014</t>
  </si>
  <si>
    <t>T06018</t>
  </si>
  <si>
    <t>T06196</t>
  </si>
  <si>
    <t>T06197</t>
  </si>
  <si>
    <t>T08103</t>
  </si>
  <si>
    <t>T08106</t>
  </si>
  <si>
    <t>T08163</t>
  </si>
  <si>
    <t>CUECA MORMAII AM BOXER LISTRAS</t>
  </si>
  <si>
    <t>CUECA MORMAII AM SLIP</t>
  </si>
  <si>
    <t>CUECA MORMAII AM MICROBOXER</t>
  </si>
  <si>
    <t>CUECA MORMAII AM BOXER</t>
  </si>
  <si>
    <t>MEIA MORMAII AM INVISIVEL POLIAMIDA</t>
  </si>
  <si>
    <t>MEIA MORMAII AF INVISIVEL DESENHADA</t>
  </si>
  <si>
    <t>MEIA MORMAII AM CM LISTRAS</t>
  </si>
  <si>
    <t>MEIA MORMAII AM CM BASICA</t>
  </si>
  <si>
    <t>MEIA MORMAII AF INVISIVEL POLIAMIDA</t>
  </si>
  <si>
    <t>MEIA MORMAII AM KIT 3X1 CC BASICA</t>
  </si>
  <si>
    <t>MEIA MORMAII AF KIT 3X1 CC BASICA</t>
  </si>
  <si>
    <t>MEIA MORMAII AF CM DESENHADA</t>
  </si>
  <si>
    <t>MEIA MORMAII AM KIT 3X1 CC ATOALHADA</t>
  </si>
  <si>
    <t>MEIA MORMAII AM CM ATOALHADA</t>
  </si>
  <si>
    <t>MEIA MORMAII AM INVISIVEL BASICA</t>
  </si>
  <si>
    <t>MEIA MORMAII AF CM LISTRAS</t>
  </si>
  <si>
    <t>MEIA MORMAII AM CM KIT 3X1 BASICA</t>
  </si>
  <si>
    <t>MEIA MORMAII AM CL DESENHADA</t>
  </si>
  <si>
    <t>MEIA MORMAII AM KIT 3X1 CM ATOALHADA</t>
  </si>
  <si>
    <t>MEIA MORMAII AM KIT 3X1 CC ESPORTIVA</t>
  </si>
  <si>
    <t>OJG4</t>
  </si>
  <si>
    <t>0008</t>
  </si>
  <si>
    <t>OX01</t>
  </si>
  <si>
    <t>OPF2</t>
  </si>
  <si>
    <t>O686</t>
  </si>
  <si>
    <t>OK92</t>
  </si>
  <si>
    <t>0001</t>
  </si>
  <si>
    <t>O629</t>
  </si>
  <si>
    <t>0006</t>
  </si>
  <si>
    <t>CE0979</t>
  </si>
  <si>
    <t>CUECA MORMAII AM BOXER BEACH</t>
  </si>
  <si>
    <t>OX54</t>
  </si>
  <si>
    <t>QE5785</t>
  </si>
  <si>
    <t>CUECA MORMAII AM BOXER TROPICAL</t>
  </si>
  <si>
    <t>0002</t>
  </si>
  <si>
    <t>QE5784</t>
  </si>
  <si>
    <t>CUECA MORMAII AM BOXER DEGRADE</t>
  </si>
  <si>
    <t>QE5787</t>
  </si>
  <si>
    <t>CUECA MORMAII AM BOXER FOLHAGEM</t>
  </si>
  <si>
    <t>0005</t>
  </si>
  <si>
    <t>0629</t>
  </si>
  <si>
    <t>QE5330</t>
  </si>
  <si>
    <t>0630</t>
  </si>
  <si>
    <t>0003</t>
  </si>
  <si>
    <t>KIT0003</t>
  </si>
  <si>
    <t>KIT0004</t>
  </si>
  <si>
    <t>0004</t>
  </si>
  <si>
    <t>KIT0005</t>
  </si>
  <si>
    <t>KIT0002</t>
  </si>
  <si>
    <t>KIT0001</t>
  </si>
  <si>
    <t>KIT 35-38</t>
  </si>
  <si>
    <t>KIT 39-43</t>
  </si>
  <si>
    <t>00.376.874/0001-48</t>
  </si>
  <si>
    <t>08.412.077/0001-80</t>
  </si>
  <si>
    <t xml:space="preserve"> CARLOS EDUARDO TONOLLI SCHAEFER – ME</t>
  </si>
  <si>
    <t>02.593.004/0002-37</t>
  </si>
  <si>
    <t>02.593.004/0001-56</t>
  </si>
  <si>
    <t>04.356.676/0001-73</t>
  </si>
  <si>
    <t>NICARETTA &amp; PACCE COMÉRCIO DE ARTIGOS ESPORTIVOS LTDA – EPP</t>
  </si>
  <si>
    <t>05.240.774/0001-03</t>
  </si>
  <si>
    <t>SURF HOUSE COMÉRCIO DE ARTIGOS ESPORTIVOS LTDA - FILIAL 1</t>
  </si>
  <si>
    <t>03.530.808/0002-50</t>
  </si>
  <si>
    <t>JUISAH COMÉRCIO DE ARTIGOS ESPORTIVOS LTDA</t>
  </si>
  <si>
    <t>13.766.298/0002-78</t>
  </si>
  <si>
    <t>WATER HOUSE COMÉRCIO DE ROUPAS E MATERIAIS NÁUTICOS LTDA – EPP</t>
  </si>
  <si>
    <t>04.356.676/0003-35</t>
  </si>
  <si>
    <t>WAKE COMÉRCIO DE ROUPAS E REPRESENTAÇÃO LTDA</t>
  </si>
  <si>
    <t>06.074.152/0001-15</t>
  </si>
  <si>
    <t>JUANA TONOLLI SCHAEFER – ME</t>
  </si>
  <si>
    <t>24.571.806/0001-06</t>
  </si>
  <si>
    <t>SURF HOUSE COMÉRCIO DE ARTIGOS ESPORTIVOS LTDA - FILIAL 3</t>
  </si>
  <si>
    <t>03.530.808/0003-30</t>
  </si>
  <si>
    <t>SURF HOUSE COMÉRCIO DE ARTIGOS ESPORTIVOS LTDA – MATRIZ</t>
  </si>
  <si>
    <t>03.530.808/0001-79</t>
  </si>
  <si>
    <t>DOCAS COMÉRCIO DE ARTIGOS ESPORTIVOS LTDA – ME</t>
  </si>
  <si>
    <t>14.262.946/0001-30</t>
  </si>
  <si>
    <t>AP VESTUÁRIO E ACESSÓRIOS LTDA – ME</t>
  </si>
  <si>
    <t>19.038.768/0001-82</t>
  </si>
  <si>
    <t>LIFE STYLE COMÉRCIO DE PRODUTOS ESPORTIVOS LTDA – EPP</t>
  </si>
  <si>
    <t>20.461.698/0001-50</t>
  </si>
  <si>
    <t>22.582.214/0001-56</t>
  </si>
  <si>
    <t>CAEME COMERCIO DE ARTIGOS DO VESTUARIO E ACESSORIOS LTDA-ME</t>
  </si>
  <si>
    <t>ESTILO DE VIDA ARTIGOS DO VESTUARIO EIRELI EPP</t>
  </si>
  <si>
    <t>PROSPEX COMÉRCIO DE ARTIGOS ESPORTIVOS LTDA – ME</t>
  </si>
  <si>
    <t>07.266.937/0001-52</t>
  </si>
  <si>
    <t>23.782.959/0002-02</t>
  </si>
  <si>
    <t>MB COMERCIO DE ROUPAS E ACESSORIOS LTDA ME</t>
  </si>
  <si>
    <t>24.661.931/0001-07</t>
  </si>
  <si>
    <t>KAUWII COMERCIO DE ARTIGOS ESPORTIVOS LTDA - EPP</t>
  </si>
  <si>
    <t>28.258.057/0001-04</t>
  </si>
  <si>
    <t>05.240.774/0006-18</t>
  </si>
  <si>
    <t>CONVIVENCE MORADA DE PRAIA LTDA ME</t>
  </si>
  <si>
    <t>19.427.116/0002-10</t>
  </si>
  <si>
    <t>FLOATER COMERCIO DE ARTIGOS ESPORTIVOS LTDA</t>
  </si>
  <si>
    <t>AP VESTUÁRIO E ACESSÓRIOS LTDA – ME FILIAL</t>
  </si>
  <si>
    <t>60/90/120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</si>
</sst>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name val="Arial"/>
      <family val="2"/>
    </font>
    <font>
      <sz val="12"/>
      <name val="Tahoma"/>
      <family val="2"/>
    </font>
    <font>
      <b/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b/>
      <sz val="11"/>
      <color theme="0"/>
      <name val="Arial Rounded MT Bold"/>
      <family val="2"/>
    </font>
    <font>
      <sz val="10"/>
      <color theme="1"/>
      <name val="Verdana"/>
      <family val="2"/>
    </font>
    <font>
      <sz val="10"/>
      <name val="Verdana"/>
      <family val="2"/>
    </font>
    <font>
      <b/>
      <sz val="12"/>
      <color theme="0"/>
      <name val="Lao UI"/>
      <family val="2"/>
    </font>
    <font>
      <b/>
      <sz val="9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rgb="FF92D050"/>
      </left>
      <right/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/>
      <diagonal/>
    </border>
    <border>
      <left style="medium">
        <color rgb="FF92D050"/>
      </left>
      <right/>
      <top/>
      <bottom/>
      <diagonal/>
    </border>
    <border>
      <left/>
      <right style="medium">
        <color rgb="FF92D050"/>
      </right>
      <top/>
      <bottom/>
      <diagonal/>
    </border>
    <border>
      <left style="medium">
        <color rgb="FF92D050"/>
      </left>
      <right/>
      <top/>
      <bottom style="medium">
        <color rgb="FF92D050"/>
      </bottom>
      <diagonal/>
    </border>
    <border>
      <left/>
      <right style="medium">
        <color rgb="FF92D050"/>
      </right>
      <top/>
      <bottom style="medium">
        <color rgb="FF92D050"/>
      </bottom>
      <diagonal/>
    </border>
    <border>
      <left style="medium">
        <color rgb="FF92D050"/>
      </left>
      <right/>
      <top/>
      <bottom style="thin">
        <color rgb="FF92D050"/>
      </bottom>
      <diagonal/>
    </border>
    <border>
      <left style="medium">
        <color rgb="FF92D050"/>
      </left>
      <right/>
      <top style="thin">
        <color rgb="FF92D05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rgb="FF92D050"/>
      </top>
      <bottom/>
      <diagonal/>
    </border>
    <border>
      <left style="hair">
        <color indexed="64"/>
      </left>
      <right style="hair">
        <color indexed="64"/>
      </right>
      <top style="medium">
        <color rgb="FF92D050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rgb="FF92D050"/>
      </right>
      <top/>
      <bottom style="thin">
        <color rgb="FF92D050"/>
      </bottom>
      <diagonal/>
    </border>
    <border>
      <left/>
      <right style="medium">
        <color rgb="FF92D050"/>
      </right>
      <top style="thin">
        <color rgb="FF92D050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0" fontId="6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3">
    <xf numFmtId="0" fontId="0" fillId="0" borderId="0" xfId="0"/>
    <xf numFmtId="0" fontId="2" fillId="2" borderId="1" xfId="2" applyFont="1" applyFill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 vertical="center" wrapText="1"/>
    </xf>
    <xf numFmtId="43" fontId="2" fillId="2" borderId="1" xfId="3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1" xfId="4" applyNumberFormat="1" applyFont="1" applyFill="1" applyBorder="1" applyAlignment="1" applyProtection="1">
      <alignment horizontal="center" vertical="center"/>
      <protection locked="0"/>
    </xf>
    <xf numFmtId="2" fontId="3" fillId="0" borderId="1" xfId="4" applyNumberFormat="1" applyFont="1" applyFill="1" applyBorder="1" applyAlignment="1">
      <alignment horizontal="center" vertical="center"/>
    </xf>
    <xf numFmtId="43" fontId="3" fillId="0" borderId="1" xfId="1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40" fontId="8" fillId="0" borderId="0" xfId="5" applyFont="1" applyFill="1"/>
    <xf numFmtId="40" fontId="7" fillId="5" borderId="7" xfId="5" applyFont="1" applyFill="1" applyBorder="1" applyAlignment="1" applyProtection="1">
      <alignment horizontal="center" vertical="center" wrapText="1" shrinkToFit="1"/>
    </xf>
    <xf numFmtId="40" fontId="10" fillId="6" borderId="5" xfId="5" applyFont="1" applyFill="1" applyBorder="1" applyAlignment="1" applyProtection="1">
      <alignment horizontal="center" vertical="center" wrapText="1" shrinkToFit="1"/>
    </xf>
    <xf numFmtId="40" fontId="10" fillId="6" borderId="6" xfId="5" applyFont="1" applyFill="1" applyBorder="1" applyAlignment="1" applyProtection="1">
      <alignment horizontal="center" vertical="center" wrapText="1" shrinkToFit="1"/>
    </xf>
    <xf numFmtId="0" fontId="7" fillId="7" borderId="13" xfId="5" applyNumberFormat="1" applyFont="1" applyFill="1" applyBorder="1" applyAlignment="1" applyProtection="1">
      <alignment horizontal="center" vertical="center" textRotation="90"/>
    </xf>
    <xf numFmtId="40" fontId="7" fillId="7" borderId="15" xfId="5" applyFont="1" applyFill="1" applyBorder="1" applyAlignment="1" applyProtection="1">
      <alignment horizontal="center" vertical="center" wrapText="1" shrinkToFit="1"/>
    </xf>
    <xf numFmtId="38" fontId="10" fillId="7" borderId="12" xfId="5" applyNumberFormat="1" applyFont="1" applyFill="1" applyBorder="1" applyAlignment="1" applyProtection="1">
      <alignment horizontal="center" vertical="center" wrapText="1" shrinkToFit="1"/>
    </xf>
    <xf numFmtId="38" fontId="10" fillId="7" borderId="13" xfId="5" applyNumberFormat="1" applyFont="1" applyFill="1" applyBorder="1" applyAlignment="1" applyProtection="1">
      <alignment horizontal="center" vertical="center" wrapText="1" shrinkToFit="1"/>
    </xf>
    <xf numFmtId="40" fontId="7" fillId="7" borderId="12" xfId="5" applyFont="1" applyFill="1" applyBorder="1" applyAlignment="1" applyProtection="1">
      <alignment horizontal="center" vertical="center" textRotation="90" wrapText="1" shrinkToFit="1"/>
    </xf>
    <xf numFmtId="40" fontId="7" fillId="7" borderId="14" xfId="5" applyFont="1" applyFill="1" applyBorder="1" applyAlignment="1" applyProtection="1">
      <alignment horizontal="center" vertical="center" textRotation="90" wrapText="1" shrinkToFit="1"/>
    </xf>
    <xf numFmtId="40" fontId="6" fillId="0" borderId="0" xfId="5"/>
    <xf numFmtId="40" fontId="6" fillId="0" borderId="0" xfId="5" applyAlignment="1">
      <alignment horizontal="center"/>
    </xf>
    <xf numFmtId="40" fontId="7" fillId="5" borderId="11" xfId="5" applyFont="1" applyFill="1" applyBorder="1" applyAlignment="1" applyProtection="1">
      <alignment horizontal="center" vertical="center" wrapText="1" shrinkToFit="1"/>
    </xf>
    <xf numFmtId="40" fontId="10" fillId="6" borderId="9" xfId="5" applyFont="1" applyFill="1" applyBorder="1" applyAlignment="1" applyProtection="1">
      <alignment horizontal="center" vertical="center" wrapText="1" shrinkToFit="1"/>
    </xf>
    <xf numFmtId="40" fontId="10" fillId="6" borderId="10" xfId="5" applyFont="1" applyFill="1" applyBorder="1" applyAlignment="1" applyProtection="1">
      <alignment horizontal="center" vertical="center" wrapText="1" shrinkToFit="1"/>
    </xf>
    <xf numFmtId="40" fontId="10" fillId="6" borderId="17" xfId="5" applyFont="1" applyFill="1" applyBorder="1" applyAlignment="1" applyProtection="1">
      <alignment horizontal="center" vertical="center" wrapText="1" shrinkToFit="1"/>
    </xf>
    <xf numFmtId="40" fontId="10" fillId="6" borderId="18" xfId="5" applyFont="1" applyFill="1" applyBorder="1" applyAlignment="1" applyProtection="1">
      <alignment horizontal="center" vertical="center" wrapText="1" shrinkToFit="1"/>
    </xf>
    <xf numFmtId="38" fontId="10" fillId="7" borderId="19" xfId="5" applyNumberFormat="1" applyFont="1" applyFill="1" applyBorder="1" applyAlignment="1" applyProtection="1">
      <alignment horizontal="center" vertical="center" wrapText="1" shrinkToFit="1"/>
    </xf>
    <xf numFmtId="0" fontId="13" fillId="6" borderId="3" xfId="5" applyNumberFormat="1" applyFont="1" applyFill="1" applyBorder="1" applyAlignment="1" applyProtection="1">
      <alignment horizontal="center" vertical="center"/>
      <protection locked="0"/>
    </xf>
    <xf numFmtId="0" fontId="13" fillId="6" borderId="16" xfId="5" applyNumberFormat="1" applyFont="1" applyFill="1" applyBorder="1" applyAlignment="1" applyProtection="1">
      <alignment horizontal="center" vertical="center"/>
      <protection locked="0"/>
    </xf>
    <xf numFmtId="0" fontId="13" fillId="6" borderId="24" xfId="5" applyNumberFormat="1" applyFont="1" applyFill="1" applyBorder="1" applyAlignment="1" applyProtection="1">
      <alignment horizontal="center" vertical="center"/>
      <protection locked="0"/>
    </xf>
    <xf numFmtId="0" fontId="13" fillId="6" borderId="26" xfId="5" applyNumberFormat="1" applyFont="1" applyFill="1" applyBorder="1" applyAlignment="1" applyProtection="1">
      <alignment horizontal="center" vertical="center"/>
      <protection locked="0"/>
    </xf>
    <xf numFmtId="0" fontId="13" fillId="6" borderId="6" xfId="5" applyNumberFormat="1" applyFont="1" applyFill="1" applyBorder="1" applyAlignment="1" applyProtection="1">
      <alignment horizontal="center" vertical="center"/>
      <protection locked="0"/>
    </xf>
    <xf numFmtId="0" fontId="13" fillId="6" borderId="17" xfId="5" applyNumberFormat="1" applyFont="1" applyFill="1" applyBorder="1" applyAlignment="1" applyProtection="1">
      <alignment horizontal="center" vertical="center"/>
      <protection locked="0"/>
    </xf>
    <xf numFmtId="0" fontId="12" fillId="0" borderId="9" xfId="5" applyNumberFormat="1" applyFont="1" applyFill="1" applyBorder="1" applyAlignment="1">
      <alignment horizontal="center" vertical="center"/>
    </xf>
    <xf numFmtId="40" fontId="13" fillId="0" borderId="10" xfId="5" applyFont="1" applyFill="1" applyBorder="1" applyAlignment="1">
      <alignment horizontal="left" vertical="center"/>
    </xf>
    <xf numFmtId="0" fontId="13" fillId="6" borderId="10" xfId="5" applyNumberFormat="1" applyFont="1" applyFill="1" applyBorder="1" applyAlignment="1" applyProtection="1">
      <alignment horizontal="center" vertical="center"/>
      <protection locked="0"/>
    </xf>
    <xf numFmtId="0" fontId="13" fillId="6" borderId="18" xfId="5" applyNumberFormat="1" applyFont="1" applyFill="1" applyBorder="1" applyAlignment="1" applyProtection="1">
      <alignment horizontal="center" vertical="center"/>
      <protection locked="0"/>
    </xf>
    <xf numFmtId="0" fontId="13" fillId="0" borderId="21" xfId="5" applyNumberFormat="1" applyFont="1" applyFill="1" applyBorder="1" applyAlignment="1">
      <alignment horizontal="center" vertical="center"/>
    </xf>
    <xf numFmtId="165" fontId="13" fillId="0" borderId="10" xfId="6" applyFont="1" applyFill="1" applyBorder="1" applyAlignment="1" applyProtection="1">
      <alignment horizontal="center" vertical="center"/>
    </xf>
    <xf numFmtId="0" fontId="13" fillId="0" borderId="10" xfId="5" applyNumberFormat="1" applyFont="1" applyFill="1" applyBorder="1" applyAlignment="1">
      <alignment horizontal="left" vertical="center"/>
    </xf>
    <xf numFmtId="40" fontId="11" fillId="7" borderId="36" xfId="5" applyFont="1" applyFill="1" applyBorder="1" applyAlignment="1">
      <alignment vertical="center"/>
    </xf>
    <xf numFmtId="40" fontId="11" fillId="7" borderId="37" xfId="5" applyFont="1" applyFill="1" applyBorder="1" applyAlignment="1">
      <alignment vertical="center"/>
    </xf>
    <xf numFmtId="0" fontId="7" fillId="8" borderId="38" xfId="0" applyFont="1" applyFill="1" applyBorder="1" applyAlignment="1" applyProtection="1">
      <alignment horizontal="center" vertical="center" wrapText="1" shrinkToFit="1"/>
      <protection hidden="1"/>
    </xf>
    <xf numFmtId="0" fontId="7" fillId="8" borderId="39" xfId="0" applyFont="1" applyFill="1" applyBorder="1" applyAlignment="1" applyProtection="1">
      <alignment horizontal="center" vertical="center" wrapText="1" shrinkToFit="1"/>
      <protection hidden="1"/>
    </xf>
    <xf numFmtId="0" fontId="7" fillId="7" borderId="15" xfId="0" applyFont="1" applyFill="1" applyBorder="1" applyAlignment="1" applyProtection="1">
      <alignment horizontal="center" vertical="center" textRotation="90" wrapText="1" shrinkToFit="1"/>
      <protection hidden="1"/>
    </xf>
    <xf numFmtId="0" fontId="7" fillId="7" borderId="40" xfId="0" applyFont="1" applyFill="1" applyBorder="1" applyAlignment="1" applyProtection="1">
      <alignment horizontal="center" vertical="center" textRotation="90" wrapText="1" shrinkToFit="1"/>
      <protection hidden="1"/>
    </xf>
    <xf numFmtId="40" fontId="7" fillId="11" borderId="2" xfId="5" applyFont="1" applyFill="1" applyBorder="1" applyAlignment="1">
      <alignment horizontal="right"/>
    </xf>
    <xf numFmtId="40" fontId="7" fillId="11" borderId="23" xfId="5" applyFont="1" applyFill="1" applyBorder="1" applyAlignment="1">
      <alignment horizontal="right"/>
    </xf>
    <xf numFmtId="40" fontId="7" fillId="11" borderId="5" xfId="5" applyFont="1" applyFill="1" applyBorder="1" applyAlignment="1">
      <alignment horizontal="right"/>
    </xf>
    <xf numFmtId="40" fontId="7" fillId="11" borderId="8" xfId="5" applyFont="1" applyFill="1" applyBorder="1" applyAlignment="1">
      <alignment horizontal="right"/>
    </xf>
    <xf numFmtId="40" fontId="7" fillId="5" borderId="25" xfId="5" applyFont="1" applyFill="1" applyBorder="1" applyAlignment="1">
      <alignment horizontal="center" vertical="center"/>
    </xf>
    <xf numFmtId="40" fontId="7" fillId="5" borderId="7" xfId="5" applyFont="1" applyFill="1" applyBorder="1" applyAlignment="1">
      <alignment horizontal="center" vertical="center"/>
    </xf>
    <xf numFmtId="40" fontId="7" fillId="5" borderId="25" xfId="5" applyFont="1" applyFill="1" applyBorder="1" applyAlignment="1" applyProtection="1">
      <alignment horizontal="center" vertical="center" wrapText="1" shrinkToFit="1"/>
    </xf>
    <xf numFmtId="40" fontId="10" fillId="6" borderId="23" xfId="5" applyFont="1" applyFill="1" applyBorder="1" applyAlignment="1" applyProtection="1">
      <alignment horizontal="center" vertical="center" wrapText="1" shrinkToFit="1"/>
    </xf>
    <xf numFmtId="40" fontId="10" fillId="6" borderId="24" xfId="5" applyFont="1" applyFill="1" applyBorder="1" applyAlignment="1" applyProtection="1">
      <alignment horizontal="center" vertical="center" wrapText="1" shrinkToFit="1"/>
    </xf>
    <xf numFmtId="40" fontId="10" fillId="6" borderId="26" xfId="5" applyFont="1" applyFill="1" applyBorder="1" applyAlignment="1" applyProtection="1">
      <alignment horizontal="center" vertical="center" wrapText="1" shrinkToFit="1"/>
    </xf>
    <xf numFmtId="40" fontId="11" fillId="9" borderId="30" xfId="5" applyFont="1" applyFill="1" applyBorder="1" applyAlignment="1">
      <alignment vertical="center"/>
    </xf>
    <xf numFmtId="40" fontId="11" fillId="9" borderId="31" xfId="5" applyFont="1" applyFill="1" applyBorder="1" applyAlignment="1">
      <alignment vertical="center"/>
    </xf>
    <xf numFmtId="0" fontId="11" fillId="7" borderId="51" xfId="5" applyNumberFormat="1" applyFont="1" applyFill="1" applyBorder="1" applyAlignment="1" applyProtection="1">
      <alignment horizontal="center" vertical="center"/>
      <protection hidden="1"/>
    </xf>
    <xf numFmtId="44" fontId="11" fillId="7" borderId="52" xfId="14" applyFont="1" applyFill="1" applyBorder="1" applyAlignment="1" applyProtection="1">
      <alignment horizontal="center" vertical="center"/>
      <protection hidden="1"/>
    </xf>
    <xf numFmtId="40" fontId="11" fillId="9" borderId="34" xfId="5" applyFont="1" applyFill="1" applyBorder="1" applyAlignment="1">
      <alignment vertical="center"/>
    </xf>
    <xf numFmtId="40" fontId="11" fillId="9" borderId="35" xfId="5" applyFont="1" applyFill="1" applyBorder="1" applyAlignment="1">
      <alignment vertical="center"/>
    </xf>
    <xf numFmtId="40" fontId="7" fillId="5" borderId="11" xfId="5" applyFont="1" applyFill="1" applyBorder="1" applyAlignment="1">
      <alignment horizontal="center" vertical="center"/>
    </xf>
    <xf numFmtId="40" fontId="7" fillId="7" borderId="49" xfId="5" applyFont="1" applyFill="1" applyBorder="1" applyAlignment="1" applyProtection="1">
      <alignment horizontal="center" vertical="center" textRotation="90" shrinkToFit="1"/>
    </xf>
    <xf numFmtId="40" fontId="7" fillId="7" borderId="50" xfId="5" applyFont="1" applyFill="1" applyBorder="1" applyAlignment="1" applyProtection="1">
      <alignment horizontal="center" vertical="center" textRotation="90"/>
    </xf>
    <xf numFmtId="0" fontId="15" fillId="0" borderId="6" xfId="0" applyFont="1" applyFill="1" applyBorder="1" applyAlignment="1">
      <alignment horizontal="left"/>
    </xf>
    <xf numFmtId="0" fontId="15" fillId="0" borderId="6" xfId="0" applyFont="1" applyFill="1" applyBorder="1"/>
    <xf numFmtId="40" fontId="7" fillId="7" borderId="50" xfId="5" applyFont="1" applyFill="1" applyBorder="1" applyAlignment="1" applyProtection="1">
      <alignment horizontal="center" vertical="center" textRotation="90" wrapText="1" shrinkToFit="1"/>
    </xf>
    <xf numFmtId="44" fontId="15" fillId="0" borderId="6" xfId="0" applyNumberFormat="1" applyFont="1" applyFill="1" applyBorder="1"/>
    <xf numFmtId="165" fontId="13" fillId="0" borderId="54" xfId="6" applyFont="1" applyFill="1" applyBorder="1" applyAlignment="1" applyProtection="1">
      <alignment horizontal="center" vertical="center"/>
    </xf>
    <xf numFmtId="165" fontId="13" fillId="0" borderId="55" xfId="6" applyFont="1" applyFill="1" applyBorder="1" applyAlignment="1" applyProtection="1">
      <alignment horizontal="center" vertical="center"/>
    </xf>
    <xf numFmtId="165" fontId="13" fillId="0" borderId="56" xfId="6" applyFont="1" applyFill="1" applyBorder="1" applyAlignment="1" applyProtection="1">
      <alignment horizontal="center" vertical="center"/>
    </xf>
    <xf numFmtId="40" fontId="7" fillId="7" borderId="47" xfId="5" applyFont="1" applyFill="1" applyBorder="1" applyAlignment="1" applyProtection="1">
      <alignment horizontal="center" vertical="center" textRotation="90" wrapText="1" shrinkToFit="1"/>
    </xf>
    <xf numFmtId="165" fontId="13" fillId="0" borderId="53" xfId="6" applyFont="1" applyFill="1" applyBorder="1" applyAlignment="1" applyProtection="1">
      <alignment horizontal="center" vertical="center"/>
    </xf>
    <xf numFmtId="40" fontId="7" fillId="5" borderId="38" xfId="5" applyFont="1" applyFill="1" applyBorder="1" applyAlignment="1">
      <alignment horizontal="center" vertical="center"/>
    </xf>
    <xf numFmtId="0" fontId="13" fillId="0" borderId="57" xfId="5" applyNumberFormat="1" applyFont="1" applyFill="1" applyBorder="1" applyAlignment="1">
      <alignment horizontal="center" vertical="center"/>
    </xf>
    <xf numFmtId="0" fontId="13" fillId="0" borderId="5" xfId="5" applyNumberFormat="1" applyFont="1" applyFill="1" applyBorder="1" applyAlignment="1">
      <alignment horizontal="center" vertical="center"/>
    </xf>
    <xf numFmtId="49" fontId="13" fillId="0" borderId="55" xfId="5" applyNumberFormat="1" applyFont="1" applyFill="1" applyBorder="1" applyAlignment="1">
      <alignment horizontal="center" vertical="center"/>
    </xf>
    <xf numFmtId="165" fontId="13" fillId="0" borderId="58" xfId="6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left"/>
    </xf>
    <xf numFmtId="0" fontId="20" fillId="0" borderId="0" xfId="0" applyFont="1"/>
    <xf numFmtId="0" fontId="0" fillId="10" borderId="1" xfId="0" applyFont="1" applyFill="1" applyBorder="1" applyAlignment="1">
      <alignment horizontal="left"/>
    </xf>
    <xf numFmtId="0" fontId="0" fillId="10" borderId="59" xfId="0" applyFill="1" applyBorder="1" applyAlignment="1"/>
    <xf numFmtId="0" fontId="0" fillId="10" borderId="1" xfId="0" applyFill="1" applyBorder="1" applyAlignment="1">
      <alignment horizontal="left"/>
    </xf>
    <xf numFmtId="0" fontId="0" fillId="0" borderId="0" xfId="0" applyFill="1"/>
    <xf numFmtId="0" fontId="15" fillId="3" borderId="6" xfId="0" applyFont="1" applyFill="1" applyBorder="1" applyAlignment="1">
      <alignment horizontal="left"/>
    </xf>
    <xf numFmtId="0" fontId="15" fillId="3" borderId="6" xfId="0" applyFont="1" applyFill="1" applyBorder="1"/>
    <xf numFmtId="49" fontId="13" fillId="3" borderId="55" xfId="5" applyNumberFormat="1" applyFont="1" applyFill="1" applyBorder="1" applyAlignment="1">
      <alignment horizontal="center" vertical="center"/>
    </xf>
    <xf numFmtId="40" fontId="7" fillId="3" borderId="7" xfId="5" applyFont="1" applyFill="1" applyBorder="1" applyAlignment="1">
      <alignment horizontal="center" vertical="center"/>
    </xf>
    <xf numFmtId="0" fontId="13" fillId="3" borderId="24" xfId="5" applyNumberFormat="1" applyFont="1" applyFill="1" applyBorder="1" applyAlignment="1" applyProtection="1">
      <alignment horizontal="center" vertical="center"/>
      <protection locked="0"/>
    </xf>
    <xf numFmtId="0" fontId="13" fillId="3" borderId="26" xfId="5" applyNumberFormat="1" applyFont="1" applyFill="1" applyBorder="1" applyAlignment="1" applyProtection="1">
      <alignment horizontal="center" vertical="center"/>
      <protection locked="0"/>
    </xf>
    <xf numFmtId="0" fontId="13" fillId="3" borderId="5" xfId="5" applyNumberFormat="1" applyFont="1" applyFill="1" applyBorder="1" applyAlignment="1">
      <alignment horizontal="center" vertical="center"/>
    </xf>
    <xf numFmtId="44" fontId="15" fillId="3" borderId="6" xfId="0" applyNumberFormat="1" applyFont="1" applyFill="1" applyBorder="1"/>
    <xf numFmtId="165" fontId="13" fillId="3" borderId="55" xfId="6" applyFont="1" applyFill="1" applyBorder="1" applyAlignment="1" applyProtection="1">
      <alignment horizontal="center" vertical="center"/>
    </xf>
    <xf numFmtId="165" fontId="13" fillId="3" borderId="53" xfId="6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left"/>
    </xf>
    <xf numFmtId="40" fontId="8" fillId="3" borderId="0" xfId="5" applyFont="1" applyFill="1"/>
    <xf numFmtId="40" fontId="7" fillId="3" borderId="25" xfId="5" applyFont="1" applyFill="1" applyBorder="1" applyAlignment="1">
      <alignment horizontal="center" vertical="center"/>
    </xf>
    <xf numFmtId="0" fontId="13" fillId="3" borderId="6" xfId="5" applyNumberFormat="1" applyFont="1" applyFill="1" applyBorder="1" applyAlignment="1" applyProtection="1">
      <alignment horizontal="center" vertical="center"/>
      <protection locked="0"/>
    </xf>
    <xf numFmtId="0" fontId="13" fillId="3" borderId="17" xfId="5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0" fontId="0" fillId="3" borderId="1" xfId="0" applyFill="1" applyBorder="1" applyAlignment="1">
      <alignment horizontal="left"/>
    </xf>
    <xf numFmtId="0" fontId="16" fillId="3" borderId="1" xfId="0" applyFont="1" applyFill="1" applyBorder="1" applyAlignment="1">
      <alignment horizontal="left" vertical="center" wrapText="1"/>
    </xf>
    <xf numFmtId="40" fontId="7" fillId="8" borderId="48" xfId="5" applyFont="1" applyFill="1" applyBorder="1" applyAlignment="1" applyProtection="1">
      <alignment horizontal="center" vertical="center" textRotation="90" wrapText="1" shrinkToFit="1"/>
    </xf>
    <xf numFmtId="40" fontId="7" fillId="8" borderId="27" xfId="5" applyFont="1" applyFill="1" applyBorder="1" applyAlignment="1" applyProtection="1">
      <alignment horizontal="center" vertical="center" textRotation="90" wrapText="1" shrinkToFit="1"/>
    </xf>
    <xf numFmtId="40" fontId="7" fillId="8" borderId="45" xfId="5" applyFont="1" applyFill="1" applyBorder="1" applyAlignment="1" applyProtection="1">
      <alignment horizontal="center" vertical="center" textRotation="90" wrapText="1" shrinkToFit="1"/>
    </xf>
    <xf numFmtId="40" fontId="7" fillId="8" borderId="46" xfId="5" applyFont="1" applyFill="1" applyBorder="1" applyAlignment="1" applyProtection="1">
      <alignment horizontal="center" vertical="center" textRotation="90" wrapText="1" shrinkToFit="1"/>
    </xf>
    <xf numFmtId="40" fontId="7" fillId="8" borderId="49" xfId="5" applyFont="1" applyFill="1" applyBorder="1" applyAlignment="1" applyProtection="1">
      <alignment horizontal="center" vertical="center" textRotation="90" wrapText="1" shrinkToFit="1"/>
    </xf>
    <xf numFmtId="40" fontId="7" fillId="8" borderId="20" xfId="5" applyFont="1" applyFill="1" applyBorder="1" applyAlignment="1" applyProtection="1">
      <alignment horizontal="center" vertical="center" textRotation="90" wrapText="1" shrinkToFit="1"/>
    </xf>
    <xf numFmtId="40" fontId="7" fillId="8" borderId="21" xfId="5" applyFont="1" applyFill="1" applyBorder="1" applyAlignment="1" applyProtection="1">
      <alignment horizontal="center" vertical="center" textRotation="90" wrapText="1" shrinkToFit="1"/>
    </xf>
    <xf numFmtId="40" fontId="7" fillId="8" borderId="50" xfId="5" applyFont="1" applyFill="1" applyBorder="1" applyAlignment="1" applyProtection="1">
      <alignment horizontal="center" vertical="center" textRotation="90" wrapText="1"/>
    </xf>
    <xf numFmtId="40" fontId="7" fillId="8" borderId="43" xfId="5" applyFont="1" applyFill="1" applyBorder="1" applyAlignment="1" applyProtection="1">
      <alignment horizontal="center" vertical="center" textRotation="90" wrapText="1"/>
    </xf>
    <xf numFmtId="40" fontId="7" fillId="8" borderId="44" xfId="5" applyFont="1" applyFill="1" applyBorder="1" applyAlignment="1" applyProtection="1">
      <alignment horizontal="center" vertical="center" textRotation="90" wrapText="1"/>
    </xf>
    <xf numFmtId="0" fontId="7" fillId="8" borderId="47" xfId="5" applyNumberFormat="1" applyFont="1" applyFill="1" applyBorder="1" applyAlignment="1" applyProtection="1">
      <alignment horizontal="center" vertical="center" textRotation="90" wrapText="1"/>
    </xf>
    <xf numFmtId="0" fontId="7" fillId="8" borderId="48" xfId="5" applyNumberFormat="1" applyFont="1" applyFill="1" applyBorder="1" applyAlignment="1" applyProtection="1">
      <alignment horizontal="center" vertical="center" textRotation="90" wrapText="1"/>
    </xf>
    <xf numFmtId="0" fontId="7" fillId="8" borderId="27" xfId="5" applyNumberFormat="1" applyFont="1" applyFill="1" applyBorder="1" applyAlignment="1" applyProtection="1">
      <alignment horizontal="center" vertical="center" textRotation="90" wrapText="1"/>
    </xf>
    <xf numFmtId="40" fontId="7" fillId="8" borderId="41" xfId="5" applyFont="1" applyFill="1" applyBorder="1" applyAlignment="1" applyProtection="1">
      <alignment horizontal="center" vertical="center" textRotation="90" wrapText="1" shrinkToFit="1"/>
    </xf>
    <xf numFmtId="40" fontId="7" fillId="8" borderId="42" xfId="5" applyFont="1" applyFill="1" applyBorder="1" applyAlignment="1" applyProtection="1">
      <alignment horizontal="center" vertical="center" textRotation="90" wrapText="1" shrinkToFit="1"/>
    </xf>
    <xf numFmtId="40" fontId="7" fillId="8" borderId="43" xfId="5" applyFont="1" applyFill="1" applyBorder="1" applyAlignment="1" applyProtection="1">
      <alignment horizontal="center" vertical="center" textRotation="90" wrapText="1" shrinkToFit="1"/>
    </xf>
    <xf numFmtId="40" fontId="7" fillId="8" borderId="44" xfId="5" applyFont="1" applyFill="1" applyBorder="1" applyAlignment="1" applyProtection="1">
      <alignment horizontal="center" vertical="center" textRotation="90" wrapText="1" shrinkToFit="1"/>
    </xf>
    <xf numFmtId="40" fontId="8" fillId="4" borderId="18" xfId="5" applyFont="1" applyFill="1" applyBorder="1" applyAlignment="1" applyProtection="1">
      <alignment horizontal="center"/>
      <protection locked="0"/>
    </xf>
    <xf numFmtId="40" fontId="8" fillId="4" borderId="29" xfId="5" applyFont="1" applyFill="1" applyBorder="1" applyAlignment="1" applyProtection="1">
      <alignment horizontal="center"/>
      <protection locked="0"/>
    </xf>
    <xf numFmtId="40" fontId="14" fillId="7" borderId="30" xfId="5" applyFont="1" applyFill="1" applyBorder="1" applyAlignment="1">
      <alignment horizontal="center" vertical="center" wrapText="1"/>
    </xf>
    <xf numFmtId="40" fontId="14" fillId="7" borderId="31" xfId="5" applyFont="1" applyFill="1" applyBorder="1" applyAlignment="1">
      <alignment horizontal="center" vertical="center"/>
    </xf>
    <xf numFmtId="40" fontId="14" fillId="7" borderId="32" xfId="5" applyFont="1" applyFill="1" applyBorder="1" applyAlignment="1">
      <alignment horizontal="center" vertical="center"/>
    </xf>
    <xf numFmtId="40" fontId="14" fillId="7" borderId="33" xfId="5" applyFont="1" applyFill="1" applyBorder="1" applyAlignment="1">
      <alignment horizontal="center" vertical="center"/>
    </xf>
    <xf numFmtId="40" fontId="14" fillId="7" borderId="34" xfId="5" applyFont="1" applyFill="1" applyBorder="1" applyAlignment="1">
      <alignment horizontal="center" vertical="center"/>
    </xf>
    <xf numFmtId="40" fontId="14" fillId="7" borderId="35" xfId="5" applyFont="1" applyFill="1" applyBorder="1" applyAlignment="1">
      <alignment horizontal="center" vertical="center"/>
    </xf>
    <xf numFmtId="40" fontId="9" fillId="4" borderId="17" xfId="5" applyFont="1" applyFill="1" applyBorder="1" applyAlignment="1" applyProtection="1">
      <alignment horizontal="center"/>
      <protection hidden="1"/>
    </xf>
    <xf numFmtId="40" fontId="9" fillId="4" borderId="22" xfId="5" applyFont="1" applyFill="1" applyBorder="1" applyAlignment="1" applyProtection="1">
      <alignment horizontal="center"/>
      <protection hidden="1"/>
    </xf>
    <xf numFmtId="40" fontId="7" fillId="5" borderId="4" xfId="5" applyFont="1" applyFill="1" applyBorder="1" applyAlignment="1">
      <alignment horizontal="center" vertical="center" textRotation="90"/>
    </xf>
    <xf numFmtId="40" fontId="7" fillId="5" borderId="25" xfId="5" applyFont="1" applyFill="1" applyBorder="1" applyAlignment="1">
      <alignment horizontal="center" vertical="center" textRotation="90"/>
    </xf>
    <xf numFmtId="40" fontId="7" fillId="5" borderId="7" xfId="5" applyFont="1" applyFill="1" applyBorder="1" applyAlignment="1">
      <alignment horizontal="center" vertical="center" textRotation="90"/>
    </xf>
    <xf numFmtId="40" fontId="7" fillId="5" borderId="11" xfId="5" applyFont="1" applyFill="1" applyBorder="1" applyAlignment="1">
      <alignment horizontal="center" vertical="center" textRotation="90"/>
    </xf>
    <xf numFmtId="40" fontId="9" fillId="6" borderId="2" xfId="5" applyFont="1" applyFill="1" applyBorder="1" applyAlignment="1">
      <alignment horizontal="center" vertical="center"/>
    </xf>
    <xf numFmtId="40" fontId="9" fillId="6" borderId="3" xfId="5" applyFont="1" applyFill="1" applyBorder="1" applyAlignment="1">
      <alignment horizontal="center" vertical="center"/>
    </xf>
    <xf numFmtId="40" fontId="9" fillId="6" borderId="16" xfId="5" applyFont="1" applyFill="1" applyBorder="1" applyAlignment="1">
      <alignment horizontal="center" vertical="center"/>
    </xf>
    <xf numFmtId="40" fontId="9" fillId="6" borderId="23" xfId="5" applyFont="1" applyFill="1" applyBorder="1" applyAlignment="1">
      <alignment horizontal="center" vertical="center"/>
    </xf>
    <xf numFmtId="40" fontId="9" fillId="6" borderId="24" xfId="5" applyFont="1" applyFill="1" applyBorder="1" applyAlignment="1">
      <alignment horizontal="center" vertical="center"/>
    </xf>
    <xf numFmtId="40" fontId="9" fillId="6" borderId="26" xfId="5" applyFont="1" applyFill="1" applyBorder="1" applyAlignment="1">
      <alignment horizontal="center" vertical="center"/>
    </xf>
    <xf numFmtId="40" fontId="9" fillId="6" borderId="5" xfId="5" applyFont="1" applyFill="1" applyBorder="1" applyAlignment="1">
      <alignment horizontal="center" vertical="center"/>
    </xf>
    <xf numFmtId="40" fontId="9" fillId="6" borderId="6" xfId="5" applyFont="1" applyFill="1" applyBorder="1" applyAlignment="1">
      <alignment horizontal="center" vertical="center"/>
    </xf>
    <xf numFmtId="40" fontId="9" fillId="6" borderId="17" xfId="5" applyFont="1" applyFill="1" applyBorder="1" applyAlignment="1">
      <alignment horizontal="center" vertical="center"/>
    </xf>
    <xf numFmtId="40" fontId="9" fillId="6" borderId="9" xfId="5" applyFont="1" applyFill="1" applyBorder="1" applyAlignment="1">
      <alignment horizontal="center" vertical="center"/>
    </xf>
    <xf numFmtId="40" fontId="9" fillId="6" borderId="10" xfId="5" applyFont="1" applyFill="1" applyBorder="1" applyAlignment="1">
      <alignment horizontal="center" vertical="center"/>
    </xf>
    <xf numFmtId="40" fontId="9" fillId="6" borderId="18" xfId="5" applyFont="1" applyFill="1" applyBorder="1" applyAlignment="1">
      <alignment horizontal="center" vertical="center"/>
    </xf>
    <xf numFmtId="40" fontId="8" fillId="4" borderId="16" xfId="5" applyFont="1" applyFill="1" applyBorder="1" applyAlignment="1" applyProtection="1">
      <alignment horizontal="center" shrinkToFit="1"/>
      <protection locked="0"/>
    </xf>
    <xf numFmtId="40" fontId="8" fillId="4" borderId="28" xfId="5" applyFont="1" applyFill="1" applyBorder="1" applyAlignment="1" applyProtection="1">
      <alignment horizontal="center" shrinkToFit="1"/>
      <protection locked="0"/>
    </xf>
    <xf numFmtId="40" fontId="8" fillId="4" borderId="17" xfId="5" applyFont="1" applyFill="1" applyBorder="1" applyAlignment="1" applyProtection="1">
      <alignment horizontal="center"/>
      <protection locked="0"/>
    </xf>
    <xf numFmtId="40" fontId="8" fillId="4" borderId="22" xfId="5" applyFont="1" applyFill="1" applyBorder="1" applyAlignment="1" applyProtection="1">
      <alignment horizontal="center"/>
      <protection locked="0"/>
    </xf>
  </cellXfs>
  <cellStyles count="15">
    <cellStyle name="Moeda" xfId="14" builtinId="4"/>
    <cellStyle name="Moeda 2" xfId="6"/>
    <cellStyle name="Moeda 2 2" xfId="7"/>
    <cellStyle name="Normal" xfId="0" builtinId="0"/>
    <cellStyle name="Normal 2" xfId="5"/>
    <cellStyle name="Normal 21" xfId="2"/>
    <cellStyle name="Normal 3" xfId="8"/>
    <cellStyle name="Normal 3 2" xfId="9"/>
    <cellStyle name="Porcentagem 2" xfId="10"/>
    <cellStyle name="Porcentagem 2 2" xfId="11"/>
    <cellStyle name="Vírgula" xfId="1" builtinId="3"/>
    <cellStyle name="Vírgula 2" xfId="12"/>
    <cellStyle name="Vírgula 2 2" xfId="13"/>
    <cellStyle name="Vírgula 6" xfId="3"/>
    <cellStyle name="Vírgula 6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workbookViewId="0"/>
  </sheetViews>
  <sheetFormatPr defaultRowHeight="15" x14ac:dyDescent="0.25"/>
  <cols>
    <col min="1" max="1" width="4.42578125" bestFit="1" customWidth="1"/>
    <col min="2" max="2" width="9" bestFit="1" customWidth="1"/>
    <col min="4" max="4" width="39.42578125" bestFit="1" customWidth="1"/>
    <col min="5" max="5" width="7.85546875" bestFit="1" customWidth="1"/>
    <col min="6" max="6" width="5.5703125" bestFit="1" customWidth="1"/>
    <col min="7" max="7" width="6.42578125" bestFit="1" customWidth="1"/>
    <col min="8" max="8" width="8.5703125" bestFit="1" customWidth="1"/>
    <col min="9" max="9" width="9" style="13" bestFit="1" customWidth="1"/>
  </cols>
  <sheetData>
    <row r="1" spans="1:9" ht="28.5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4" t="s">
        <v>8</v>
      </c>
      <c r="H1" s="3" t="s">
        <v>6</v>
      </c>
      <c r="I1" s="4" t="s">
        <v>7</v>
      </c>
    </row>
    <row r="2" spans="1:9" x14ac:dyDescent="0.25">
      <c r="A2" s="5" t="s">
        <v>9</v>
      </c>
      <c r="B2" s="6" t="s">
        <v>10</v>
      </c>
      <c r="C2" s="14" t="s">
        <v>11</v>
      </c>
      <c r="D2" s="8" t="s">
        <v>12</v>
      </c>
      <c r="E2" s="7" t="s">
        <v>13</v>
      </c>
      <c r="F2" s="9" t="s">
        <v>14</v>
      </c>
      <c r="G2" s="12">
        <v>14.95</v>
      </c>
      <c r="H2" s="10">
        <v>29.9</v>
      </c>
      <c r="I2" s="11">
        <v>2</v>
      </c>
    </row>
    <row r="3" spans="1:9" x14ac:dyDescent="0.25">
      <c r="A3" s="5" t="s">
        <v>9</v>
      </c>
      <c r="B3" s="6" t="s">
        <v>10</v>
      </c>
      <c r="C3" s="14" t="s">
        <v>15</v>
      </c>
      <c r="D3" s="8" t="s">
        <v>16</v>
      </c>
      <c r="E3" s="7" t="s">
        <v>13</v>
      </c>
      <c r="F3" s="9" t="s">
        <v>14</v>
      </c>
      <c r="G3" s="12">
        <v>17.45</v>
      </c>
      <c r="H3" s="10">
        <v>34.9</v>
      </c>
      <c r="I3" s="11">
        <v>2</v>
      </c>
    </row>
    <row r="4" spans="1:9" x14ac:dyDescent="0.25">
      <c r="A4" s="5" t="s">
        <v>9</v>
      </c>
      <c r="B4" s="6" t="s">
        <v>10</v>
      </c>
      <c r="C4" s="14" t="s">
        <v>17</v>
      </c>
      <c r="D4" s="8" t="s">
        <v>18</v>
      </c>
      <c r="E4" s="7" t="s">
        <v>13</v>
      </c>
      <c r="F4" s="9" t="s">
        <v>14</v>
      </c>
      <c r="G4" s="12">
        <v>13.95</v>
      </c>
      <c r="H4" s="10">
        <v>27.9</v>
      </c>
      <c r="I4" s="11">
        <v>2</v>
      </c>
    </row>
    <row r="5" spans="1:9" x14ac:dyDescent="0.25">
      <c r="A5" s="5" t="s">
        <v>9</v>
      </c>
      <c r="B5" s="6" t="s">
        <v>10</v>
      </c>
      <c r="C5" s="14" t="s">
        <v>19</v>
      </c>
      <c r="D5" s="8" t="s">
        <v>20</v>
      </c>
      <c r="E5" s="7" t="s">
        <v>13</v>
      </c>
      <c r="F5" s="9" t="s">
        <v>14</v>
      </c>
      <c r="G5" s="12">
        <v>14.949999999999996</v>
      </c>
      <c r="H5" s="10">
        <v>29.9</v>
      </c>
      <c r="I5" s="11">
        <v>2.0000000000000004</v>
      </c>
    </row>
    <row r="6" spans="1:9" x14ac:dyDescent="0.25">
      <c r="A6" s="5" t="s">
        <v>9</v>
      </c>
      <c r="B6" s="6" t="s">
        <v>10</v>
      </c>
      <c r="C6" s="14" t="s">
        <v>21</v>
      </c>
      <c r="D6" s="8" t="s">
        <v>18</v>
      </c>
      <c r="E6" s="7" t="s">
        <v>13</v>
      </c>
      <c r="F6" s="9" t="s">
        <v>14</v>
      </c>
      <c r="G6" s="12">
        <v>13.95</v>
      </c>
      <c r="H6" s="10">
        <v>27.9</v>
      </c>
      <c r="I6" s="11">
        <v>2</v>
      </c>
    </row>
    <row r="7" spans="1:9" x14ac:dyDescent="0.25">
      <c r="A7" s="5" t="s">
        <v>9</v>
      </c>
      <c r="B7" s="6" t="s">
        <v>10</v>
      </c>
      <c r="C7" s="14" t="s">
        <v>22</v>
      </c>
      <c r="D7" s="8" t="s">
        <v>20</v>
      </c>
      <c r="E7" s="7" t="s">
        <v>13</v>
      </c>
      <c r="F7" s="9" t="s">
        <v>14</v>
      </c>
      <c r="G7" s="12">
        <v>14.949999999999996</v>
      </c>
      <c r="H7" s="10">
        <v>29.9</v>
      </c>
      <c r="I7" s="11">
        <v>2.0000000000000004</v>
      </c>
    </row>
    <row r="8" spans="1:9" x14ac:dyDescent="0.25">
      <c r="A8" s="5" t="s">
        <v>9</v>
      </c>
      <c r="B8" s="6" t="s">
        <v>10</v>
      </c>
      <c r="C8" s="14" t="s">
        <v>23</v>
      </c>
      <c r="D8" s="8" t="s">
        <v>24</v>
      </c>
      <c r="E8" s="7" t="s">
        <v>13</v>
      </c>
      <c r="F8" s="9" t="s">
        <v>14</v>
      </c>
      <c r="G8" s="12">
        <v>13.95</v>
      </c>
      <c r="H8" s="10">
        <v>27.9</v>
      </c>
      <c r="I8" s="11">
        <v>2</v>
      </c>
    </row>
    <row r="9" spans="1:9" x14ac:dyDescent="0.25">
      <c r="A9" s="5" t="s">
        <v>25</v>
      </c>
      <c r="B9" s="6" t="s">
        <v>26</v>
      </c>
      <c r="C9" s="14" t="s">
        <v>27</v>
      </c>
      <c r="D9" s="8" t="s">
        <v>28</v>
      </c>
      <c r="E9" s="7" t="s">
        <v>13</v>
      </c>
      <c r="F9" s="9" t="s">
        <v>29</v>
      </c>
      <c r="G9" s="12">
        <v>12.450000000000001</v>
      </c>
      <c r="H9" s="10">
        <v>24.9</v>
      </c>
      <c r="I9" s="11">
        <v>1.9999999999999998</v>
      </c>
    </row>
    <row r="10" spans="1:9" x14ac:dyDescent="0.25">
      <c r="A10" s="5" t="s">
        <v>30</v>
      </c>
      <c r="B10" s="6" t="s">
        <v>26</v>
      </c>
      <c r="C10" s="14" t="s">
        <v>31</v>
      </c>
      <c r="D10" s="8" t="s">
        <v>32</v>
      </c>
      <c r="E10" s="7" t="s">
        <v>13</v>
      </c>
      <c r="F10" s="9" t="s">
        <v>14</v>
      </c>
      <c r="G10" s="12">
        <v>5.9499999999999993</v>
      </c>
      <c r="H10" s="10">
        <v>11.9</v>
      </c>
      <c r="I10" s="11">
        <v>2.0000000000000004</v>
      </c>
    </row>
    <row r="11" spans="1:9" x14ac:dyDescent="0.25">
      <c r="A11" s="5" t="s">
        <v>30</v>
      </c>
      <c r="B11" s="6" t="s">
        <v>26</v>
      </c>
      <c r="C11" s="14" t="s">
        <v>33</v>
      </c>
      <c r="D11" s="8" t="s">
        <v>34</v>
      </c>
      <c r="E11" s="7" t="s">
        <v>13</v>
      </c>
      <c r="F11" s="9" t="s">
        <v>14</v>
      </c>
      <c r="G11" s="12">
        <v>5.9499999999999993</v>
      </c>
      <c r="H11" s="10">
        <v>11.9</v>
      </c>
      <c r="I11" s="11">
        <v>2.0000000000000004</v>
      </c>
    </row>
    <row r="12" spans="1:9" x14ac:dyDescent="0.25">
      <c r="A12" s="5" t="s">
        <v>30</v>
      </c>
      <c r="B12" s="6" t="s">
        <v>26</v>
      </c>
      <c r="C12" s="14" t="s">
        <v>35</v>
      </c>
      <c r="D12" s="8" t="s">
        <v>36</v>
      </c>
      <c r="E12" s="7" t="s">
        <v>13</v>
      </c>
      <c r="F12" s="9" t="s">
        <v>29</v>
      </c>
      <c r="G12" s="12">
        <v>14.95</v>
      </c>
      <c r="H12" s="10">
        <v>29.9</v>
      </c>
      <c r="I12" s="11">
        <v>2</v>
      </c>
    </row>
    <row r="13" spans="1:9" x14ac:dyDescent="0.25">
      <c r="A13" s="5" t="s">
        <v>30</v>
      </c>
      <c r="B13" s="6" t="s">
        <v>26</v>
      </c>
      <c r="C13" s="14" t="s">
        <v>37</v>
      </c>
      <c r="D13" s="8" t="s">
        <v>38</v>
      </c>
      <c r="E13" s="7" t="s">
        <v>13</v>
      </c>
      <c r="F13" s="9" t="s">
        <v>29</v>
      </c>
      <c r="G13" s="12">
        <v>14.95</v>
      </c>
      <c r="H13" s="10">
        <v>29.9</v>
      </c>
      <c r="I13" s="11">
        <v>2</v>
      </c>
    </row>
    <row r="14" spans="1:9" x14ac:dyDescent="0.25">
      <c r="A14" s="5" t="s">
        <v>30</v>
      </c>
      <c r="B14" s="6" t="s">
        <v>26</v>
      </c>
      <c r="C14" s="14" t="s">
        <v>39</v>
      </c>
      <c r="D14" s="8" t="s">
        <v>40</v>
      </c>
      <c r="E14" s="7" t="s">
        <v>13</v>
      </c>
      <c r="F14" s="9" t="s">
        <v>29</v>
      </c>
      <c r="G14" s="12">
        <v>14.95</v>
      </c>
      <c r="H14" s="10">
        <v>29.9</v>
      </c>
      <c r="I14" s="11">
        <v>2</v>
      </c>
    </row>
    <row r="15" spans="1:9" x14ac:dyDescent="0.25">
      <c r="A15" s="5" t="s">
        <v>30</v>
      </c>
      <c r="B15" s="6" t="s">
        <v>26</v>
      </c>
      <c r="C15" s="14" t="s">
        <v>41</v>
      </c>
      <c r="D15" s="8" t="s">
        <v>42</v>
      </c>
      <c r="E15" s="7" t="s">
        <v>13</v>
      </c>
      <c r="F15" s="9" t="s">
        <v>14</v>
      </c>
      <c r="G15" s="12">
        <v>5.9499999999999993</v>
      </c>
      <c r="H15" s="10">
        <v>11.9</v>
      </c>
      <c r="I15" s="11">
        <v>2.0000000000000004</v>
      </c>
    </row>
    <row r="16" spans="1:9" x14ac:dyDescent="0.25">
      <c r="A16" s="5" t="s">
        <v>30</v>
      </c>
      <c r="B16" s="6" t="s">
        <v>26</v>
      </c>
      <c r="C16" s="14" t="s">
        <v>43</v>
      </c>
      <c r="D16" s="8" t="s">
        <v>44</v>
      </c>
      <c r="E16" s="7" t="s">
        <v>13</v>
      </c>
      <c r="F16" s="9" t="s">
        <v>14</v>
      </c>
      <c r="G16" s="12">
        <v>5.95</v>
      </c>
      <c r="H16" s="10">
        <v>11.9</v>
      </c>
      <c r="I16" s="11">
        <v>2</v>
      </c>
    </row>
    <row r="17" spans="1:9" x14ac:dyDescent="0.25">
      <c r="A17" s="5" t="s">
        <v>30</v>
      </c>
      <c r="B17" s="6" t="s">
        <v>26</v>
      </c>
      <c r="C17" s="14" t="s">
        <v>45</v>
      </c>
      <c r="D17" s="8" t="s">
        <v>46</v>
      </c>
      <c r="E17" s="7" t="s">
        <v>13</v>
      </c>
      <c r="F17" s="9" t="s">
        <v>29</v>
      </c>
      <c r="G17" s="12">
        <v>14.950000000000001</v>
      </c>
      <c r="H17" s="10">
        <v>29.9</v>
      </c>
      <c r="I17" s="11">
        <v>1.9999999999999998</v>
      </c>
    </row>
    <row r="18" spans="1:9" x14ac:dyDescent="0.25">
      <c r="A18" s="5" t="s">
        <v>30</v>
      </c>
      <c r="B18" s="6" t="s">
        <v>26</v>
      </c>
      <c r="C18" s="14" t="s">
        <v>47</v>
      </c>
      <c r="D18" s="8" t="s">
        <v>48</v>
      </c>
      <c r="E18" s="7" t="s">
        <v>13</v>
      </c>
      <c r="F18" s="9" t="s">
        <v>29</v>
      </c>
      <c r="G18" s="12">
        <v>12.450000000000001</v>
      </c>
      <c r="H18" s="10">
        <v>24.9</v>
      </c>
      <c r="I18" s="11">
        <v>1.9999999999999998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U93"/>
  <sheetViews>
    <sheetView showGridLines="0" tabSelected="1" zoomScale="80" zoomScaleNormal="80" workbookViewId="0">
      <pane ySplit="8" topLeftCell="A9" activePane="bottomLeft" state="frozen"/>
      <selection pane="bottomLeft" activeCell="J9" sqref="J9"/>
    </sheetView>
  </sheetViews>
  <sheetFormatPr defaultRowHeight="15.75" x14ac:dyDescent="0.25"/>
  <cols>
    <col min="1" max="1" width="15.42578125" style="25" customWidth="1"/>
    <col min="2" max="2" width="45.140625" style="25" bestFit="1" customWidth="1"/>
    <col min="3" max="3" width="14.7109375" style="26" customWidth="1"/>
    <col min="4" max="4" width="5.85546875" style="25" customWidth="1"/>
    <col min="5" max="5" width="13.5703125" style="25" bestFit="1" customWidth="1"/>
    <col min="6" max="6" width="11.5703125" style="25" customWidth="1"/>
    <col min="7" max="8" width="7.42578125" style="25" customWidth="1"/>
    <col min="9" max="9" width="12.7109375" style="25" customWidth="1"/>
    <col min="10" max="10" width="17.140625" style="25" customWidth="1"/>
    <col min="11" max="11" width="18.140625" style="25" customWidth="1"/>
    <col min="12" max="12" width="19.42578125" style="25" customWidth="1"/>
    <col min="13" max="16373" width="9.140625" style="25"/>
    <col min="16374" max="16374" width="71" bestFit="1" customWidth="1"/>
    <col min="16375" max="16375" width="19.28515625" bestFit="1" customWidth="1"/>
    <col min="16376" max="16384" width="9.140625" style="25"/>
  </cols>
  <sheetData>
    <row r="1" spans="1:12 16374:16375" s="15" customFormat="1" ht="15.75" customHeight="1" x14ac:dyDescent="0.2">
      <c r="A1" s="52" t="s">
        <v>49</v>
      </c>
      <c r="B1" s="159"/>
      <c r="C1" s="160"/>
      <c r="D1" s="143" t="s">
        <v>50</v>
      </c>
      <c r="E1" s="147" t="s">
        <v>51</v>
      </c>
      <c r="F1" s="148"/>
      <c r="G1" s="148"/>
      <c r="H1" s="149"/>
      <c r="I1" s="135" t="s">
        <v>84</v>
      </c>
      <c r="J1" s="136"/>
      <c r="K1" s="62"/>
      <c r="L1" s="63"/>
    </row>
    <row r="2" spans="1:12 16374:16375" s="15" customFormat="1" ht="15.75" customHeight="1" x14ac:dyDescent="0.2">
      <c r="A2" s="53" t="s">
        <v>73</v>
      </c>
      <c r="B2" s="141" t="str">
        <f>IFERROR(VLOOKUP(B1,XET9:XEU93,2,0),"")</f>
        <v/>
      </c>
      <c r="C2" s="142"/>
      <c r="D2" s="144"/>
      <c r="E2" s="150"/>
      <c r="F2" s="151"/>
      <c r="G2" s="151"/>
      <c r="H2" s="152"/>
      <c r="I2" s="137"/>
      <c r="J2" s="138"/>
      <c r="K2" s="46" t="s">
        <v>74</v>
      </c>
      <c r="L2" s="64">
        <f>SUBTOTAL(9,I9:I93)</f>
        <v>0</v>
      </c>
    </row>
    <row r="3" spans="1:12 16374:16375" s="15" customFormat="1" ht="15.95" customHeight="1" x14ac:dyDescent="0.2">
      <c r="A3" s="54" t="s">
        <v>52</v>
      </c>
      <c r="B3" s="161"/>
      <c r="C3" s="162"/>
      <c r="D3" s="145"/>
      <c r="E3" s="153"/>
      <c r="F3" s="154"/>
      <c r="G3" s="154"/>
      <c r="H3" s="155"/>
      <c r="I3" s="137"/>
      <c r="J3" s="138"/>
      <c r="K3" s="47" t="s">
        <v>75</v>
      </c>
      <c r="L3" s="65">
        <f>SUBTOTAL(9,K9:K93)</f>
        <v>0</v>
      </c>
    </row>
    <row r="4" spans="1:12 16374:16375" s="15" customFormat="1" ht="15.95" customHeight="1" thickBot="1" x14ac:dyDescent="0.25">
      <c r="A4" s="55" t="s">
        <v>53</v>
      </c>
      <c r="B4" s="133" t="s">
        <v>198</v>
      </c>
      <c r="C4" s="134"/>
      <c r="D4" s="146"/>
      <c r="E4" s="156"/>
      <c r="F4" s="157"/>
      <c r="G4" s="157"/>
      <c r="H4" s="158"/>
      <c r="I4" s="139"/>
      <c r="J4" s="140"/>
      <c r="K4" s="66"/>
      <c r="L4" s="67"/>
    </row>
    <row r="5" spans="1:12 16374:16375" s="15" customFormat="1" ht="21.75" customHeight="1" x14ac:dyDescent="0.2">
      <c r="A5" s="120" t="s">
        <v>54</v>
      </c>
      <c r="B5" s="123" t="s">
        <v>55</v>
      </c>
      <c r="C5" s="126" t="s">
        <v>71</v>
      </c>
      <c r="D5" s="58" t="s">
        <v>56</v>
      </c>
      <c r="E5" s="59" t="s">
        <v>68</v>
      </c>
      <c r="F5" s="60" t="s">
        <v>69</v>
      </c>
      <c r="G5" s="60"/>
      <c r="H5" s="61"/>
      <c r="I5" s="129" t="s">
        <v>60</v>
      </c>
      <c r="J5" s="130" t="s">
        <v>61</v>
      </c>
      <c r="K5" s="116" t="s">
        <v>62</v>
      </c>
      <c r="L5" s="118" t="s">
        <v>72</v>
      </c>
    </row>
    <row r="6" spans="1:12 16374:16375" s="15" customFormat="1" ht="31.5" customHeight="1" thickBot="1" x14ac:dyDescent="0.25">
      <c r="A6" s="121"/>
      <c r="B6" s="124"/>
      <c r="C6" s="127"/>
      <c r="D6" s="16" t="s">
        <v>63</v>
      </c>
      <c r="E6" s="17" t="s">
        <v>153</v>
      </c>
      <c r="F6" s="18" t="s">
        <v>154</v>
      </c>
      <c r="G6" s="18"/>
      <c r="H6" s="30"/>
      <c r="I6" s="121"/>
      <c r="J6" s="131"/>
      <c r="K6" s="116"/>
      <c r="L6" s="118"/>
    </row>
    <row r="7" spans="1:12 16374:16375" s="15" customFormat="1" ht="31.5" customHeight="1" thickBot="1" x14ac:dyDescent="0.25">
      <c r="A7" s="122"/>
      <c r="B7" s="125"/>
      <c r="C7" s="128"/>
      <c r="D7" s="27" t="s">
        <v>64</v>
      </c>
      <c r="E7" s="28" t="s">
        <v>57</v>
      </c>
      <c r="F7" s="29" t="s">
        <v>58</v>
      </c>
      <c r="G7" s="29" t="s">
        <v>59</v>
      </c>
      <c r="H7" s="31" t="s">
        <v>70</v>
      </c>
      <c r="I7" s="122"/>
      <c r="J7" s="132"/>
      <c r="K7" s="117"/>
      <c r="L7" s="119"/>
      <c r="XET7" s="48" t="s">
        <v>76</v>
      </c>
      <c r="XEU7" s="49" t="s">
        <v>77</v>
      </c>
    </row>
    <row r="8" spans="1:12 16374:16375" s="15" customFormat="1" ht="15" customHeight="1" thickBot="1" x14ac:dyDescent="0.25">
      <c r="A8" s="69"/>
      <c r="B8" s="70"/>
      <c r="C8" s="19"/>
      <c r="D8" s="20"/>
      <c r="E8" s="21"/>
      <c r="F8" s="22"/>
      <c r="G8" s="22"/>
      <c r="H8" s="32"/>
      <c r="I8" s="23"/>
      <c r="J8" s="73"/>
      <c r="K8" s="24"/>
      <c r="L8" s="78"/>
      <c r="XET8" s="50"/>
      <c r="XEU8" s="51"/>
    </row>
    <row r="9" spans="1:12 16374:16375" s="15" customFormat="1" ht="15" x14ac:dyDescent="0.2">
      <c r="A9" s="71" t="s">
        <v>132</v>
      </c>
      <c r="B9" s="72" t="s">
        <v>133</v>
      </c>
      <c r="C9" s="83" t="s">
        <v>124</v>
      </c>
      <c r="D9" s="80" t="s">
        <v>64</v>
      </c>
      <c r="E9" s="33"/>
      <c r="F9" s="33"/>
      <c r="G9" s="33"/>
      <c r="H9" s="34"/>
      <c r="I9" s="81">
        <f t="shared" ref="I9:I93" si="0">SUM(E9:H9)</f>
        <v>0</v>
      </c>
      <c r="J9" s="74">
        <v>14.9</v>
      </c>
      <c r="K9" s="75">
        <f t="shared" ref="K9" si="1">J9*I9</f>
        <v>0</v>
      </c>
      <c r="L9" s="79">
        <f>J9*2.5</f>
        <v>37.25</v>
      </c>
      <c r="XET9" s="85" t="s">
        <v>79</v>
      </c>
      <c r="XEU9" s="86" t="s">
        <v>155</v>
      </c>
    </row>
    <row r="10" spans="1:12 16374:16375" s="15" customFormat="1" ht="15" x14ac:dyDescent="0.2">
      <c r="A10" s="71" t="s">
        <v>132</v>
      </c>
      <c r="B10" s="72" t="s">
        <v>133</v>
      </c>
      <c r="C10" s="83" t="s">
        <v>134</v>
      </c>
      <c r="D10" s="57" t="s">
        <v>64</v>
      </c>
      <c r="E10" s="35"/>
      <c r="F10" s="35"/>
      <c r="G10" s="35"/>
      <c r="H10" s="36"/>
      <c r="I10" s="82">
        <f t="shared" si="0"/>
        <v>0</v>
      </c>
      <c r="J10" s="74">
        <v>14.9</v>
      </c>
      <c r="K10" s="76">
        <v>0</v>
      </c>
      <c r="L10" s="79">
        <f>J10*2.5</f>
        <v>37.25</v>
      </c>
      <c r="XET10" s="87" t="s">
        <v>80</v>
      </c>
      <c r="XEU10" s="88" t="s">
        <v>156</v>
      </c>
    </row>
    <row r="11" spans="1:12 16374:16375" s="109" customFormat="1" ht="15" x14ac:dyDescent="0.2">
      <c r="A11" s="97" t="s">
        <v>86</v>
      </c>
      <c r="B11" s="98" t="s">
        <v>104</v>
      </c>
      <c r="C11" s="99" t="s">
        <v>127</v>
      </c>
      <c r="D11" s="100" t="s">
        <v>64</v>
      </c>
      <c r="E11" s="101"/>
      <c r="F11" s="101"/>
      <c r="G11" s="101"/>
      <c r="H11" s="102"/>
      <c r="I11" s="103">
        <f t="shared" ref="I11" si="2">SUM(E11:H11)</f>
        <v>0</v>
      </c>
      <c r="J11" s="104">
        <v>13.22</v>
      </c>
      <c r="K11" s="105">
        <f t="shared" ref="K11:K18" si="3">J11*I11</f>
        <v>0</v>
      </c>
      <c r="L11" s="106">
        <f t="shared" ref="L11:L18" si="4">J11*2.5</f>
        <v>33.050000000000004</v>
      </c>
      <c r="XET11" s="107" t="s">
        <v>157</v>
      </c>
      <c r="XEU11" s="115" t="s">
        <v>158</v>
      </c>
    </row>
    <row r="12" spans="1:12 16374:16375" s="15" customFormat="1" ht="15" x14ac:dyDescent="0.2">
      <c r="A12" s="71" t="s">
        <v>86</v>
      </c>
      <c r="B12" s="72" t="s">
        <v>104</v>
      </c>
      <c r="C12" s="83" t="s">
        <v>128</v>
      </c>
      <c r="D12" s="57" t="s">
        <v>64</v>
      </c>
      <c r="E12" s="35"/>
      <c r="F12" s="35"/>
      <c r="G12" s="35"/>
      <c r="H12" s="36"/>
      <c r="I12" s="82">
        <f t="shared" ref="I12:I14" si="5">SUM(E12:H12)</f>
        <v>0</v>
      </c>
      <c r="J12" s="74">
        <v>13.22</v>
      </c>
      <c r="K12" s="76">
        <f t="shared" si="3"/>
        <v>0</v>
      </c>
      <c r="L12" s="79">
        <f t="shared" si="4"/>
        <v>33.050000000000004</v>
      </c>
      <c r="XET12" s="85" t="s">
        <v>157</v>
      </c>
      <c r="XEU12" s="86" t="s">
        <v>159</v>
      </c>
    </row>
    <row r="13" spans="1:12 16374:16375" s="15" customFormat="1" ht="15" x14ac:dyDescent="0.2">
      <c r="A13" s="71" t="s">
        <v>86</v>
      </c>
      <c r="B13" s="72" t="s">
        <v>104</v>
      </c>
      <c r="C13" s="83" t="s">
        <v>125</v>
      </c>
      <c r="D13" s="57" t="s">
        <v>64</v>
      </c>
      <c r="E13" s="35"/>
      <c r="F13" s="35"/>
      <c r="G13" s="35"/>
      <c r="H13" s="36"/>
      <c r="I13" s="82">
        <f t="shared" si="5"/>
        <v>0</v>
      </c>
      <c r="J13" s="74">
        <v>13.22</v>
      </c>
      <c r="K13" s="76">
        <f t="shared" si="3"/>
        <v>0</v>
      </c>
      <c r="L13" s="79">
        <f t="shared" si="4"/>
        <v>33.050000000000004</v>
      </c>
      <c r="XET13" s="87" t="s">
        <v>81</v>
      </c>
      <c r="XEU13" s="88" t="s">
        <v>160</v>
      </c>
    </row>
    <row r="14" spans="1:12 16374:16375" s="15" customFormat="1" ht="15" x14ac:dyDescent="0.2">
      <c r="A14" s="71" t="s">
        <v>86</v>
      </c>
      <c r="B14" s="72" t="s">
        <v>104</v>
      </c>
      <c r="C14" s="83" t="s">
        <v>124</v>
      </c>
      <c r="D14" s="57" t="s">
        <v>64</v>
      </c>
      <c r="E14" s="35"/>
      <c r="F14" s="35"/>
      <c r="G14" s="35"/>
      <c r="H14" s="36"/>
      <c r="I14" s="82">
        <f t="shared" si="5"/>
        <v>0</v>
      </c>
      <c r="J14" s="74">
        <v>13.22</v>
      </c>
      <c r="K14" s="76">
        <f t="shared" si="3"/>
        <v>0</v>
      </c>
      <c r="L14" s="79">
        <f t="shared" si="4"/>
        <v>33.050000000000004</v>
      </c>
      <c r="XET14" s="87" t="s">
        <v>161</v>
      </c>
      <c r="XEU14" s="88" t="s">
        <v>162</v>
      </c>
    </row>
    <row r="15" spans="1:12 16374:16375" s="15" customFormat="1" ht="15" x14ac:dyDescent="0.2">
      <c r="A15" s="71" t="s">
        <v>87</v>
      </c>
      <c r="B15" s="72" t="s">
        <v>105</v>
      </c>
      <c r="C15" s="83" t="s">
        <v>129</v>
      </c>
      <c r="D15" s="56" t="s">
        <v>64</v>
      </c>
      <c r="E15" s="35"/>
      <c r="F15" s="35"/>
      <c r="G15" s="35"/>
      <c r="H15" s="36"/>
      <c r="I15" s="82">
        <f t="shared" ref="I15" si="6">SUM(E15:H15)</f>
        <v>0</v>
      </c>
      <c r="J15" s="74">
        <v>13.22</v>
      </c>
      <c r="K15" s="76">
        <f t="shared" si="3"/>
        <v>0</v>
      </c>
      <c r="L15" s="79">
        <f t="shared" si="4"/>
        <v>33.050000000000004</v>
      </c>
      <c r="XET15" s="87" t="s">
        <v>163</v>
      </c>
      <c r="XEU15" s="89" t="s">
        <v>164</v>
      </c>
    </row>
    <row r="16" spans="1:12 16374:16375" s="15" customFormat="1" ht="15" x14ac:dyDescent="0.2">
      <c r="A16" s="71" t="s">
        <v>87</v>
      </c>
      <c r="B16" s="72" t="s">
        <v>105</v>
      </c>
      <c r="C16" s="83" t="s">
        <v>125</v>
      </c>
      <c r="D16" s="56" t="s">
        <v>64</v>
      </c>
      <c r="E16" s="35"/>
      <c r="F16" s="35"/>
      <c r="G16" s="35"/>
      <c r="H16" s="36"/>
      <c r="I16" s="82">
        <f t="shared" ref="I16:I18" si="7">SUM(E16:H16)</f>
        <v>0</v>
      </c>
      <c r="J16" s="74">
        <v>13.22</v>
      </c>
      <c r="K16" s="76">
        <f t="shared" si="3"/>
        <v>0</v>
      </c>
      <c r="L16" s="79">
        <f t="shared" si="4"/>
        <v>33.050000000000004</v>
      </c>
      <c r="XET16" s="87" t="s">
        <v>165</v>
      </c>
      <c r="XEU16" s="89" t="s">
        <v>166</v>
      </c>
    </row>
    <row r="17" spans="1:12 16374:16375" s="15" customFormat="1" ht="15" x14ac:dyDescent="0.2">
      <c r="A17" s="71" t="s">
        <v>87</v>
      </c>
      <c r="B17" s="72" t="s">
        <v>105</v>
      </c>
      <c r="C17" s="83" t="s">
        <v>128</v>
      </c>
      <c r="D17" s="56" t="s">
        <v>64</v>
      </c>
      <c r="E17" s="35"/>
      <c r="F17" s="35"/>
      <c r="G17" s="35"/>
      <c r="H17" s="36"/>
      <c r="I17" s="82">
        <f t="shared" si="7"/>
        <v>0</v>
      </c>
      <c r="J17" s="74">
        <v>13.22</v>
      </c>
      <c r="K17" s="76">
        <f t="shared" si="3"/>
        <v>0</v>
      </c>
      <c r="L17" s="79">
        <f t="shared" si="4"/>
        <v>33.050000000000004</v>
      </c>
      <c r="XET17" s="87" t="s">
        <v>167</v>
      </c>
      <c r="XEU17" s="89" t="s">
        <v>168</v>
      </c>
    </row>
    <row r="18" spans="1:12 16374:16375" s="15" customFormat="1" ht="15" x14ac:dyDescent="0.2">
      <c r="A18" s="71" t="s">
        <v>87</v>
      </c>
      <c r="B18" s="72" t="s">
        <v>105</v>
      </c>
      <c r="C18" s="83" t="s">
        <v>124</v>
      </c>
      <c r="D18" s="56" t="s">
        <v>64</v>
      </c>
      <c r="E18" s="35"/>
      <c r="F18" s="35"/>
      <c r="G18" s="35"/>
      <c r="H18" s="36"/>
      <c r="I18" s="82">
        <f t="shared" si="7"/>
        <v>0</v>
      </c>
      <c r="J18" s="74">
        <v>13.22</v>
      </c>
      <c r="K18" s="76">
        <f t="shared" si="3"/>
        <v>0</v>
      </c>
      <c r="L18" s="79">
        <f t="shared" si="4"/>
        <v>33.050000000000004</v>
      </c>
      <c r="XET18" s="87" t="s">
        <v>169</v>
      </c>
      <c r="XEU18" s="89" t="s">
        <v>170</v>
      </c>
    </row>
    <row r="19" spans="1:12 16374:16375" s="109" customFormat="1" x14ac:dyDescent="0.25">
      <c r="A19" s="97" t="s">
        <v>85</v>
      </c>
      <c r="B19" s="98" t="s">
        <v>103</v>
      </c>
      <c r="C19" s="99" t="s">
        <v>123</v>
      </c>
      <c r="D19" s="100" t="s">
        <v>64</v>
      </c>
      <c r="E19" s="101"/>
      <c r="F19" s="101"/>
      <c r="G19" s="101"/>
      <c r="H19" s="102"/>
      <c r="I19" s="103">
        <f t="shared" ref="I19:I23" si="8">SUM(E19:H19)</f>
        <v>0</v>
      </c>
      <c r="J19" s="104">
        <v>13.22</v>
      </c>
      <c r="K19" s="105">
        <v>0</v>
      </c>
      <c r="L19" s="106">
        <f t="shared" ref="L19:L28" si="9">J19*2.5</f>
        <v>33.050000000000004</v>
      </c>
      <c r="XET19" s="107" t="s">
        <v>171</v>
      </c>
      <c r="XEU19" s="108" t="s">
        <v>172</v>
      </c>
    </row>
    <row r="20" spans="1:12 16374:16375" s="15" customFormat="1" ht="15" x14ac:dyDescent="0.2">
      <c r="A20" s="71" t="s">
        <v>85</v>
      </c>
      <c r="B20" s="72" t="s">
        <v>103</v>
      </c>
      <c r="C20" s="83" t="s">
        <v>124</v>
      </c>
      <c r="D20" s="57" t="s">
        <v>64</v>
      </c>
      <c r="E20" s="35"/>
      <c r="F20" s="35"/>
      <c r="G20" s="35"/>
      <c r="H20" s="36"/>
      <c r="I20" s="82">
        <f t="shared" si="8"/>
        <v>0</v>
      </c>
      <c r="J20" s="74">
        <v>13.22</v>
      </c>
      <c r="K20" s="76">
        <v>0</v>
      </c>
      <c r="L20" s="79">
        <f t="shared" si="9"/>
        <v>33.050000000000004</v>
      </c>
      <c r="XET20" s="87" t="s">
        <v>173</v>
      </c>
      <c r="XEU20" s="89" t="s">
        <v>174</v>
      </c>
    </row>
    <row r="21" spans="1:12 16374:16375" s="15" customFormat="1" ht="15" x14ac:dyDescent="0.2">
      <c r="A21" s="71" t="s">
        <v>85</v>
      </c>
      <c r="B21" s="72" t="s">
        <v>103</v>
      </c>
      <c r="C21" s="83" t="s">
        <v>125</v>
      </c>
      <c r="D21" s="57" t="s">
        <v>64</v>
      </c>
      <c r="E21" s="35"/>
      <c r="F21" s="35"/>
      <c r="G21" s="35"/>
      <c r="H21" s="36"/>
      <c r="I21" s="82">
        <f t="shared" si="8"/>
        <v>0</v>
      </c>
      <c r="J21" s="74">
        <v>13.22</v>
      </c>
      <c r="K21" s="76">
        <v>0</v>
      </c>
      <c r="L21" s="79">
        <f t="shared" si="9"/>
        <v>33.050000000000004</v>
      </c>
      <c r="XET21" s="87" t="s">
        <v>197</v>
      </c>
      <c r="XEU21" s="89" t="s">
        <v>180</v>
      </c>
    </row>
    <row r="22" spans="1:12 16374:16375" s="15" customFormat="1" ht="15" x14ac:dyDescent="0.2">
      <c r="A22" s="71" t="s">
        <v>85</v>
      </c>
      <c r="B22" s="72" t="s">
        <v>103</v>
      </c>
      <c r="C22" s="83" t="s">
        <v>126</v>
      </c>
      <c r="D22" s="57" t="s">
        <v>64</v>
      </c>
      <c r="E22" s="35"/>
      <c r="F22" s="35"/>
      <c r="G22" s="35"/>
      <c r="H22" s="36"/>
      <c r="I22" s="82">
        <f t="shared" si="8"/>
        <v>0</v>
      </c>
      <c r="J22" s="74">
        <v>13.22</v>
      </c>
      <c r="K22" s="76">
        <v>0</v>
      </c>
      <c r="L22" s="79">
        <f t="shared" si="9"/>
        <v>33.050000000000004</v>
      </c>
      <c r="XET22" s="87" t="s">
        <v>175</v>
      </c>
      <c r="XEU22" s="89" t="s">
        <v>176</v>
      </c>
    </row>
    <row r="23" spans="1:12 16374:16375" s="15" customFormat="1" ht="15" x14ac:dyDescent="0.2">
      <c r="A23" s="71" t="s">
        <v>88</v>
      </c>
      <c r="B23" s="72" t="s">
        <v>103</v>
      </c>
      <c r="C23" s="83" t="s">
        <v>125</v>
      </c>
      <c r="D23" s="56" t="s">
        <v>64</v>
      </c>
      <c r="E23" s="35"/>
      <c r="F23" s="35"/>
      <c r="G23" s="35"/>
      <c r="H23" s="36"/>
      <c r="I23" s="82">
        <f t="shared" si="8"/>
        <v>0</v>
      </c>
      <c r="J23" s="74">
        <v>13.22</v>
      </c>
      <c r="K23" s="76">
        <f t="shared" ref="K23:K28" si="10">J23*I23</f>
        <v>0</v>
      </c>
      <c r="L23" s="79">
        <f t="shared" si="9"/>
        <v>33.050000000000004</v>
      </c>
      <c r="XET23" s="87" t="s">
        <v>177</v>
      </c>
      <c r="XEU23" s="89" t="s">
        <v>178</v>
      </c>
    </row>
    <row r="24" spans="1:12 16374:16375" s="15" customFormat="1" ht="15" x14ac:dyDescent="0.2">
      <c r="A24" s="71" t="s">
        <v>88</v>
      </c>
      <c r="B24" s="72" t="s">
        <v>103</v>
      </c>
      <c r="C24" s="83" t="s">
        <v>124</v>
      </c>
      <c r="D24" s="56" t="s">
        <v>64</v>
      </c>
      <c r="E24" s="35"/>
      <c r="F24" s="35"/>
      <c r="G24" s="35"/>
      <c r="H24" s="36"/>
      <c r="I24" s="82">
        <f t="shared" ref="I24:I27" si="11">SUM(E24:H24)</f>
        <v>0</v>
      </c>
      <c r="J24" s="74">
        <v>13.22</v>
      </c>
      <c r="K24" s="76">
        <f t="shared" si="10"/>
        <v>0</v>
      </c>
      <c r="L24" s="79">
        <f t="shared" si="9"/>
        <v>33.050000000000004</v>
      </c>
      <c r="XET24" s="87" t="s">
        <v>179</v>
      </c>
      <c r="XEU24" s="89" t="s">
        <v>180</v>
      </c>
    </row>
    <row r="25" spans="1:12 16374:16375" s="15" customFormat="1" ht="15" x14ac:dyDescent="0.2">
      <c r="A25" s="71" t="s">
        <v>22</v>
      </c>
      <c r="B25" s="72" t="s">
        <v>78</v>
      </c>
      <c r="C25" s="83" t="s">
        <v>124</v>
      </c>
      <c r="D25" s="56" t="s">
        <v>64</v>
      </c>
      <c r="E25" s="35"/>
      <c r="F25" s="35"/>
      <c r="G25" s="35"/>
      <c r="H25" s="36"/>
      <c r="I25" s="82">
        <f t="shared" si="11"/>
        <v>0</v>
      </c>
      <c r="J25" s="74">
        <v>13.2225</v>
      </c>
      <c r="K25" s="76">
        <f t="shared" si="10"/>
        <v>0</v>
      </c>
      <c r="L25" s="79">
        <f t="shared" si="9"/>
        <v>33.056249999999999</v>
      </c>
      <c r="XET25" s="87" t="s">
        <v>181</v>
      </c>
      <c r="XEU25" s="89" t="s">
        <v>182</v>
      </c>
    </row>
    <row r="26" spans="1:12 16374:16375" s="15" customFormat="1" ht="15" x14ac:dyDescent="0.2">
      <c r="A26" s="71" t="s">
        <v>22</v>
      </c>
      <c r="B26" s="72" t="s">
        <v>78</v>
      </c>
      <c r="C26" s="83" t="s">
        <v>129</v>
      </c>
      <c r="D26" s="56" t="s">
        <v>64</v>
      </c>
      <c r="E26" s="35"/>
      <c r="F26" s="35"/>
      <c r="G26" s="35"/>
      <c r="H26" s="36"/>
      <c r="I26" s="82">
        <f t="shared" si="11"/>
        <v>0</v>
      </c>
      <c r="J26" s="74">
        <v>13.2225</v>
      </c>
      <c r="K26" s="76">
        <f t="shared" si="10"/>
        <v>0</v>
      </c>
      <c r="L26" s="79">
        <f t="shared" si="9"/>
        <v>33.056249999999999</v>
      </c>
      <c r="XET26" s="87" t="s">
        <v>184</v>
      </c>
      <c r="XEU26" s="89" t="s">
        <v>82</v>
      </c>
    </row>
    <row r="27" spans="1:12 16374:16375" s="15" customFormat="1" ht="15" x14ac:dyDescent="0.2">
      <c r="A27" s="71" t="s">
        <v>22</v>
      </c>
      <c r="B27" s="72" t="s">
        <v>78</v>
      </c>
      <c r="C27" s="83" t="s">
        <v>127</v>
      </c>
      <c r="D27" s="56" t="s">
        <v>64</v>
      </c>
      <c r="E27" s="35"/>
      <c r="F27" s="35"/>
      <c r="G27" s="35"/>
      <c r="H27" s="36"/>
      <c r="I27" s="82">
        <f t="shared" si="11"/>
        <v>0</v>
      </c>
      <c r="J27" s="74">
        <v>13.22</v>
      </c>
      <c r="K27" s="76">
        <f t="shared" si="10"/>
        <v>0</v>
      </c>
      <c r="L27" s="79">
        <f t="shared" si="9"/>
        <v>33.050000000000004</v>
      </c>
      <c r="XET27" s="87" t="s">
        <v>185</v>
      </c>
      <c r="XEU27" s="89" t="s">
        <v>83</v>
      </c>
    </row>
    <row r="28" spans="1:12 16374:16375" s="15" customFormat="1" ht="15" x14ac:dyDescent="0.2">
      <c r="A28" s="71" t="s">
        <v>22</v>
      </c>
      <c r="B28" s="72" t="s">
        <v>78</v>
      </c>
      <c r="C28" s="83" t="s">
        <v>125</v>
      </c>
      <c r="D28" s="56" t="s">
        <v>64</v>
      </c>
      <c r="E28" s="35"/>
      <c r="F28" s="35"/>
      <c r="G28" s="35"/>
      <c r="H28" s="36"/>
      <c r="I28" s="82">
        <f t="shared" ref="I28" si="12">SUM(E28:H28)</f>
        <v>0</v>
      </c>
      <c r="J28" s="74">
        <v>13.22</v>
      </c>
      <c r="K28" s="76">
        <f t="shared" si="10"/>
        <v>0</v>
      </c>
      <c r="L28" s="79">
        <f t="shared" si="9"/>
        <v>33.050000000000004</v>
      </c>
      <c r="XET28" s="87" t="s">
        <v>186</v>
      </c>
      <c r="XEU28" s="89" t="s">
        <v>187</v>
      </c>
    </row>
    <row r="29" spans="1:12 16374:16375" s="15" customFormat="1" ht="15" x14ac:dyDescent="0.2">
      <c r="A29" s="71" t="s">
        <v>135</v>
      </c>
      <c r="B29" s="72" t="s">
        <v>139</v>
      </c>
      <c r="C29" s="83" t="s">
        <v>137</v>
      </c>
      <c r="D29" s="56" t="s">
        <v>64</v>
      </c>
      <c r="E29" s="35"/>
      <c r="F29" s="35"/>
      <c r="G29" s="35"/>
      <c r="H29" s="36"/>
      <c r="I29" s="82">
        <f t="shared" ref="I29" si="13">SUM(E29:H29)</f>
        <v>0</v>
      </c>
      <c r="J29" s="74">
        <v>19.899999999999999</v>
      </c>
      <c r="K29" s="76">
        <f t="shared" ref="K29" si="14">J29*I29</f>
        <v>0</v>
      </c>
      <c r="L29" s="79">
        <f t="shared" ref="L29:L93" si="15">J29*2.5</f>
        <v>49.75</v>
      </c>
      <c r="XET29" s="87" t="s">
        <v>184</v>
      </c>
      <c r="XEU29" s="89" t="s">
        <v>188</v>
      </c>
    </row>
    <row r="30" spans="1:12 16374:16375" s="15" customFormat="1" ht="15" x14ac:dyDescent="0.2">
      <c r="A30" s="71" t="s">
        <v>138</v>
      </c>
      <c r="B30" s="72" t="s">
        <v>136</v>
      </c>
      <c r="C30" s="83" t="s">
        <v>137</v>
      </c>
      <c r="D30" s="56" t="s">
        <v>64</v>
      </c>
      <c r="E30" s="35"/>
      <c r="F30" s="35"/>
      <c r="G30" s="35"/>
      <c r="H30" s="36"/>
      <c r="I30" s="82">
        <f t="shared" ref="I30:I31" si="16">SUM(E30:H30)</f>
        <v>0</v>
      </c>
      <c r="J30" s="74">
        <v>19.899999999999999</v>
      </c>
      <c r="K30" s="76">
        <f t="shared" ref="K30:K37" si="17">J30*I30</f>
        <v>0</v>
      </c>
      <c r="L30" s="79">
        <f t="shared" si="15"/>
        <v>49.75</v>
      </c>
      <c r="XET30" s="87" t="s">
        <v>189</v>
      </c>
      <c r="XEU30" s="89" t="s">
        <v>190</v>
      </c>
    </row>
    <row r="31" spans="1:12 16374:16375" s="15" customFormat="1" x14ac:dyDescent="0.25">
      <c r="A31" s="71" t="s">
        <v>140</v>
      </c>
      <c r="B31" s="72" t="s">
        <v>141</v>
      </c>
      <c r="C31" s="83" t="s">
        <v>137</v>
      </c>
      <c r="D31" s="56" t="s">
        <v>64</v>
      </c>
      <c r="E31" s="35"/>
      <c r="F31" s="35"/>
      <c r="G31" s="35"/>
      <c r="H31" s="36"/>
      <c r="I31" s="82">
        <f t="shared" si="16"/>
        <v>0</v>
      </c>
      <c r="J31" s="74">
        <v>19.899999999999999</v>
      </c>
      <c r="K31" s="76">
        <f t="shared" si="17"/>
        <v>0</v>
      </c>
      <c r="L31" s="79">
        <f t="shared" si="15"/>
        <v>49.75</v>
      </c>
      <c r="XET31" s="90" t="s">
        <v>191</v>
      </c>
      <c r="XEU31" s="91" t="s">
        <v>192</v>
      </c>
    </row>
    <row r="32" spans="1:12 16374:16375" s="15" customFormat="1" x14ac:dyDescent="0.25">
      <c r="A32" s="71" t="s">
        <v>89</v>
      </c>
      <c r="B32" s="72" t="s">
        <v>106</v>
      </c>
      <c r="C32" s="83" t="s">
        <v>124</v>
      </c>
      <c r="D32" s="56" t="s">
        <v>64</v>
      </c>
      <c r="E32" s="37"/>
      <c r="F32" s="37"/>
      <c r="G32" s="37"/>
      <c r="H32" s="38"/>
      <c r="I32" s="82">
        <f t="shared" ref="I32" si="18">SUM(E32:H32)</f>
        <v>0</v>
      </c>
      <c r="J32" s="74">
        <v>13.22</v>
      </c>
      <c r="K32" s="76">
        <f t="shared" si="17"/>
        <v>0</v>
      </c>
      <c r="L32" s="79">
        <f t="shared" ref="L32:L37" si="19">J32*2.5</f>
        <v>33.050000000000004</v>
      </c>
      <c r="XET32" s="90" t="s">
        <v>161</v>
      </c>
      <c r="XEU32" s="91" t="s">
        <v>193</v>
      </c>
    </row>
    <row r="33" spans="1:12 16374:16375" s="15" customFormat="1" ht="15" x14ac:dyDescent="0.2">
      <c r="A33" s="71" t="s">
        <v>89</v>
      </c>
      <c r="B33" s="72" t="s">
        <v>106</v>
      </c>
      <c r="C33" s="83" t="s">
        <v>130</v>
      </c>
      <c r="D33" s="56" t="s">
        <v>64</v>
      </c>
      <c r="E33" s="37"/>
      <c r="F33" s="37"/>
      <c r="G33" s="37"/>
      <c r="H33" s="38"/>
      <c r="I33" s="82">
        <f t="shared" ref="I33:I36" si="20">SUM(E33:H33)</f>
        <v>0</v>
      </c>
      <c r="J33" s="74">
        <v>13.22</v>
      </c>
      <c r="K33" s="76">
        <f t="shared" si="17"/>
        <v>0</v>
      </c>
      <c r="L33" s="79">
        <f t="shared" si="19"/>
        <v>33.050000000000004</v>
      </c>
      <c r="XET33" s="87" t="s">
        <v>194</v>
      </c>
      <c r="XEU33" s="89" t="s">
        <v>195</v>
      </c>
    </row>
    <row r="34" spans="1:12 16374:16375" s="15" customFormat="1" x14ac:dyDescent="0.25">
      <c r="A34" s="71" t="s">
        <v>89</v>
      </c>
      <c r="B34" s="72" t="s">
        <v>106</v>
      </c>
      <c r="C34" s="83" t="s">
        <v>129</v>
      </c>
      <c r="D34" s="56" t="s">
        <v>64</v>
      </c>
      <c r="E34" s="37"/>
      <c r="F34" s="37"/>
      <c r="G34" s="37"/>
      <c r="H34" s="38"/>
      <c r="I34" s="82">
        <f t="shared" si="20"/>
        <v>0</v>
      </c>
      <c r="J34" s="74">
        <v>13.22</v>
      </c>
      <c r="K34" s="76">
        <f t="shared" si="17"/>
        <v>0</v>
      </c>
      <c r="L34" s="79">
        <f t="shared" si="19"/>
        <v>33.050000000000004</v>
      </c>
      <c r="XET34" s="92" t="s">
        <v>171</v>
      </c>
      <c r="XEU34" s="93" t="s">
        <v>172</v>
      </c>
    </row>
    <row r="35" spans="1:12 16374:16375" s="15" customFormat="1" x14ac:dyDescent="0.25">
      <c r="A35" s="71" t="s">
        <v>89</v>
      </c>
      <c r="B35" s="72" t="s">
        <v>106</v>
      </c>
      <c r="C35" s="83" t="s">
        <v>125</v>
      </c>
      <c r="D35" s="56" t="s">
        <v>64</v>
      </c>
      <c r="E35" s="37"/>
      <c r="F35" s="37"/>
      <c r="G35" s="37"/>
      <c r="H35" s="38"/>
      <c r="I35" s="82">
        <f t="shared" si="20"/>
        <v>0</v>
      </c>
      <c r="J35" s="74">
        <v>13.22</v>
      </c>
      <c r="K35" s="76">
        <f t="shared" si="17"/>
        <v>0</v>
      </c>
      <c r="L35" s="79">
        <f t="shared" si="19"/>
        <v>33.050000000000004</v>
      </c>
      <c r="XET35" s="94" t="s">
        <v>191</v>
      </c>
      <c r="XEU35" s="95" t="s">
        <v>192</v>
      </c>
    </row>
    <row r="36" spans="1:12 16374:16375" s="109" customFormat="1" x14ac:dyDescent="0.25">
      <c r="A36" s="97" t="s">
        <v>90</v>
      </c>
      <c r="B36" s="98" t="s">
        <v>106</v>
      </c>
      <c r="C36" s="99" t="s">
        <v>129</v>
      </c>
      <c r="D36" s="110" t="s">
        <v>64</v>
      </c>
      <c r="E36" s="111"/>
      <c r="F36" s="111"/>
      <c r="G36" s="111"/>
      <c r="H36" s="112"/>
      <c r="I36" s="103">
        <f t="shared" si="20"/>
        <v>0</v>
      </c>
      <c r="J36" s="104">
        <v>13.22</v>
      </c>
      <c r="K36" s="105">
        <f t="shared" si="17"/>
        <v>0</v>
      </c>
      <c r="L36" s="106">
        <f t="shared" si="19"/>
        <v>33.050000000000004</v>
      </c>
      <c r="XET36" s="113" t="s">
        <v>161</v>
      </c>
      <c r="XEU36" s="114" t="s">
        <v>193</v>
      </c>
    </row>
    <row r="37" spans="1:12 16374:16375" s="15" customFormat="1" x14ac:dyDescent="0.25">
      <c r="A37" s="71" t="s">
        <v>90</v>
      </c>
      <c r="B37" s="72" t="s">
        <v>106</v>
      </c>
      <c r="C37" s="83" t="s">
        <v>124</v>
      </c>
      <c r="D37" s="56" t="s">
        <v>64</v>
      </c>
      <c r="E37" s="37"/>
      <c r="F37" s="37"/>
      <c r="G37" s="37"/>
      <c r="H37" s="38"/>
      <c r="I37" s="82">
        <f t="shared" ref="I37" si="21">SUM(E37:H37)</f>
        <v>0</v>
      </c>
      <c r="J37" s="74">
        <v>13.22</v>
      </c>
      <c r="K37" s="76">
        <f t="shared" si="17"/>
        <v>0</v>
      </c>
      <c r="L37" s="79">
        <f t="shared" si="19"/>
        <v>33.050000000000004</v>
      </c>
      <c r="XET37" s="94" t="s">
        <v>196</v>
      </c>
      <c r="XEU37" s="93" t="s">
        <v>183</v>
      </c>
    </row>
    <row r="38" spans="1:12 16374:16375" s="15" customFormat="1" ht="15" x14ac:dyDescent="0.2">
      <c r="A38" s="71" t="s">
        <v>90</v>
      </c>
      <c r="B38" s="72" t="s">
        <v>106</v>
      </c>
      <c r="C38" s="83" t="s">
        <v>143</v>
      </c>
      <c r="D38" s="56" t="s">
        <v>64</v>
      </c>
      <c r="E38" s="37"/>
      <c r="F38" s="37"/>
      <c r="G38" s="37"/>
      <c r="H38" s="38"/>
      <c r="I38" s="82">
        <f t="shared" si="0"/>
        <v>0</v>
      </c>
      <c r="J38" s="74">
        <v>13.22</v>
      </c>
      <c r="K38" s="76">
        <f t="shared" ref="K38:K90" si="22">J38*I38</f>
        <v>0</v>
      </c>
      <c r="L38" s="79">
        <f t="shared" si="15"/>
        <v>33.050000000000004</v>
      </c>
      <c r="XET38" s="87"/>
      <c r="XEU38" s="89"/>
    </row>
    <row r="39" spans="1:12 16374:16375" s="15" customFormat="1" x14ac:dyDescent="0.25">
      <c r="A39" s="71" t="s">
        <v>91</v>
      </c>
      <c r="B39" s="72" t="s">
        <v>106</v>
      </c>
      <c r="C39" s="83" t="s">
        <v>129</v>
      </c>
      <c r="D39" s="56" t="s">
        <v>64</v>
      </c>
      <c r="E39" s="37"/>
      <c r="F39" s="37"/>
      <c r="G39" s="37"/>
      <c r="H39" s="38"/>
      <c r="I39" s="82">
        <f t="shared" si="0"/>
        <v>0</v>
      </c>
      <c r="J39" s="74">
        <v>13.22</v>
      </c>
      <c r="K39" s="76">
        <f t="shared" si="22"/>
        <v>0</v>
      </c>
      <c r="L39" s="79">
        <f t="shared" si="15"/>
        <v>33.050000000000004</v>
      </c>
      <c r="XET39" s="92"/>
      <c r="XEU39" s="93"/>
    </row>
    <row r="40" spans="1:12 16374:16375" s="15" customFormat="1" x14ac:dyDescent="0.25">
      <c r="A40" s="71" t="s">
        <v>91</v>
      </c>
      <c r="B40" s="72" t="s">
        <v>106</v>
      </c>
      <c r="C40" s="83" t="s">
        <v>124</v>
      </c>
      <c r="D40" s="56" t="s">
        <v>64</v>
      </c>
      <c r="E40" s="37"/>
      <c r="F40" s="37"/>
      <c r="G40" s="37"/>
      <c r="H40" s="38"/>
      <c r="I40" s="82">
        <f t="shared" ref="I40:I41" si="23">SUM(E40:H40)</f>
        <v>0</v>
      </c>
      <c r="J40" s="74">
        <v>13.22</v>
      </c>
      <c r="K40" s="76">
        <f t="shared" ref="K40:K41" si="24">J40*I40</f>
        <v>0</v>
      </c>
      <c r="L40" s="79">
        <f t="shared" ref="L40:L41" si="25">J40*2.5</f>
        <v>33.050000000000004</v>
      </c>
      <c r="XET40" s="94"/>
      <c r="XEU40" s="95"/>
    </row>
    <row r="41" spans="1:12 16374:16375" s="15" customFormat="1" x14ac:dyDescent="0.25">
      <c r="A41" s="71" t="s">
        <v>91</v>
      </c>
      <c r="B41" s="72" t="s">
        <v>106</v>
      </c>
      <c r="C41" s="83" t="s">
        <v>143</v>
      </c>
      <c r="D41" s="56" t="s">
        <v>64</v>
      </c>
      <c r="E41" s="37"/>
      <c r="F41" s="37"/>
      <c r="G41" s="37"/>
      <c r="H41" s="38"/>
      <c r="I41" s="82">
        <f t="shared" si="23"/>
        <v>0</v>
      </c>
      <c r="J41" s="74">
        <v>13.22</v>
      </c>
      <c r="K41" s="76">
        <f t="shared" si="24"/>
        <v>0</v>
      </c>
      <c r="L41" s="79">
        <f t="shared" si="25"/>
        <v>33.050000000000004</v>
      </c>
      <c r="XET41" s="96"/>
      <c r="XEU41" s="95"/>
    </row>
    <row r="42" spans="1:12 16374:16375" s="15" customFormat="1" x14ac:dyDescent="0.25">
      <c r="A42" s="71" t="s">
        <v>91</v>
      </c>
      <c r="B42" s="72" t="s">
        <v>106</v>
      </c>
      <c r="C42" s="83" t="s">
        <v>125</v>
      </c>
      <c r="D42" s="56" t="s">
        <v>64</v>
      </c>
      <c r="E42" s="37"/>
      <c r="F42" s="37"/>
      <c r="G42" s="37"/>
      <c r="H42" s="38"/>
      <c r="I42" s="82">
        <f t="shared" ref="I42" si="26">SUM(E42:H42)</f>
        <v>0</v>
      </c>
      <c r="J42" s="74">
        <v>13.22</v>
      </c>
      <c r="K42" s="76">
        <f t="shared" ref="K42" si="27">J42*I42</f>
        <v>0</v>
      </c>
      <c r="L42" s="79">
        <f t="shared" ref="L42" si="28">J42*2.5</f>
        <v>33.050000000000004</v>
      </c>
      <c r="XET42" s="94"/>
      <c r="XEU42" s="93"/>
    </row>
    <row r="43" spans="1:12 16374:16375" s="15" customFormat="1" x14ac:dyDescent="0.25">
      <c r="A43" s="71" t="s">
        <v>92</v>
      </c>
      <c r="B43" s="72" t="s">
        <v>106</v>
      </c>
      <c r="C43" s="83" t="s">
        <v>129</v>
      </c>
      <c r="D43" s="56" t="s">
        <v>64</v>
      </c>
      <c r="E43" s="37"/>
      <c r="F43" s="37"/>
      <c r="G43" s="37"/>
      <c r="H43" s="38"/>
      <c r="I43" s="82">
        <f t="shared" si="0"/>
        <v>0</v>
      </c>
      <c r="J43" s="74">
        <v>13.22</v>
      </c>
      <c r="K43" s="76">
        <f t="shared" si="22"/>
        <v>0</v>
      </c>
      <c r="L43" s="79">
        <f t="shared" si="15"/>
        <v>33.050000000000004</v>
      </c>
      <c r="XET43"/>
      <c r="XEU43"/>
    </row>
    <row r="44" spans="1:12 16374:16375" s="15" customFormat="1" x14ac:dyDescent="0.25">
      <c r="A44" s="71" t="s">
        <v>92</v>
      </c>
      <c r="B44" s="72" t="s">
        <v>106</v>
      </c>
      <c r="C44" s="83" t="s">
        <v>124</v>
      </c>
      <c r="D44" s="56" t="s">
        <v>64</v>
      </c>
      <c r="E44" s="37"/>
      <c r="F44" s="37"/>
      <c r="G44" s="37"/>
      <c r="H44" s="38"/>
      <c r="I44" s="82">
        <f t="shared" ref="I44:I46" si="29">SUM(E44:H44)</f>
        <v>0</v>
      </c>
      <c r="J44" s="74">
        <v>13.22</v>
      </c>
      <c r="K44" s="76">
        <f t="shared" ref="K44:K46" si="30">J44*I44</f>
        <v>0</v>
      </c>
      <c r="L44" s="79">
        <f t="shared" ref="L44:L46" si="31">J44*2.5</f>
        <v>33.050000000000004</v>
      </c>
      <c r="XET44"/>
      <c r="XEU44"/>
    </row>
    <row r="45" spans="1:12 16374:16375" s="15" customFormat="1" x14ac:dyDescent="0.25">
      <c r="A45" s="71" t="s">
        <v>92</v>
      </c>
      <c r="B45" s="72" t="s">
        <v>106</v>
      </c>
      <c r="C45" s="83" t="s">
        <v>143</v>
      </c>
      <c r="D45" s="56" t="s">
        <v>64</v>
      </c>
      <c r="E45" s="37"/>
      <c r="F45" s="37"/>
      <c r="G45" s="37"/>
      <c r="H45" s="38"/>
      <c r="I45" s="82">
        <f t="shared" si="29"/>
        <v>0</v>
      </c>
      <c r="J45" s="74">
        <v>13.22</v>
      </c>
      <c r="K45" s="76">
        <f t="shared" si="30"/>
        <v>0</v>
      </c>
      <c r="L45" s="79">
        <f t="shared" si="31"/>
        <v>33.050000000000004</v>
      </c>
      <c r="XET45"/>
      <c r="XEU45"/>
    </row>
    <row r="46" spans="1:12 16374:16375" s="15" customFormat="1" x14ac:dyDescent="0.25">
      <c r="A46" s="71" t="s">
        <v>92</v>
      </c>
      <c r="B46" s="72" t="s">
        <v>106</v>
      </c>
      <c r="C46" s="83" t="s">
        <v>125</v>
      </c>
      <c r="D46" s="56" t="s">
        <v>64</v>
      </c>
      <c r="E46" s="37"/>
      <c r="F46" s="37"/>
      <c r="G46" s="37"/>
      <c r="H46" s="38"/>
      <c r="I46" s="82">
        <f t="shared" si="29"/>
        <v>0</v>
      </c>
      <c r="J46" s="74">
        <v>13.22</v>
      </c>
      <c r="K46" s="76">
        <f t="shared" si="30"/>
        <v>0</v>
      </c>
      <c r="L46" s="79">
        <f t="shared" si="31"/>
        <v>33.050000000000004</v>
      </c>
      <c r="XET46"/>
      <c r="XEU46"/>
    </row>
    <row r="47" spans="1:12 16374:16375" s="15" customFormat="1" x14ac:dyDescent="0.25">
      <c r="A47" s="71" t="s">
        <v>144</v>
      </c>
      <c r="B47" s="72" t="s">
        <v>106</v>
      </c>
      <c r="C47" s="83" t="s">
        <v>124</v>
      </c>
      <c r="D47" s="56" t="s">
        <v>64</v>
      </c>
      <c r="E47" s="37"/>
      <c r="F47" s="37"/>
      <c r="G47" s="37"/>
      <c r="H47" s="38"/>
      <c r="I47" s="82">
        <f t="shared" ref="I47:I62" si="32">SUM(E47:H47)</f>
        <v>0</v>
      </c>
      <c r="J47" s="74">
        <v>15.2</v>
      </c>
      <c r="K47" s="76">
        <f t="shared" ref="K47:K62" si="33">J47*I47</f>
        <v>0</v>
      </c>
      <c r="L47" s="79">
        <f t="shared" ref="L47:L62" si="34">J47*2.5</f>
        <v>38</v>
      </c>
      <c r="XET47"/>
      <c r="XEU47"/>
    </row>
    <row r="48" spans="1:12 16374:16375" s="15" customFormat="1" x14ac:dyDescent="0.25">
      <c r="A48" s="71" t="s">
        <v>144</v>
      </c>
      <c r="B48" s="72" t="s">
        <v>106</v>
      </c>
      <c r="C48" s="83" t="s">
        <v>145</v>
      </c>
      <c r="D48" s="56" t="s">
        <v>64</v>
      </c>
      <c r="E48" s="37"/>
      <c r="F48" s="37"/>
      <c r="G48" s="37"/>
      <c r="H48" s="38"/>
      <c r="I48" s="82">
        <f t="shared" si="32"/>
        <v>0</v>
      </c>
      <c r="J48" s="74">
        <v>15.2</v>
      </c>
      <c r="K48" s="76">
        <f t="shared" si="33"/>
        <v>0</v>
      </c>
      <c r="L48" s="79">
        <f t="shared" si="34"/>
        <v>38</v>
      </c>
      <c r="XET48"/>
      <c r="XEU48"/>
    </row>
    <row r="49" spans="1:12 16374:16375" s="15" customFormat="1" x14ac:dyDescent="0.25">
      <c r="A49" s="71" t="s">
        <v>97</v>
      </c>
      <c r="B49" s="72" t="s">
        <v>111</v>
      </c>
      <c r="C49" s="83" t="s">
        <v>129</v>
      </c>
      <c r="D49" s="56" t="s">
        <v>56</v>
      </c>
      <c r="E49" s="37"/>
      <c r="F49" s="37"/>
      <c r="G49" s="37"/>
      <c r="H49" s="38"/>
      <c r="I49" s="82">
        <f t="shared" si="32"/>
        <v>0</v>
      </c>
      <c r="J49" s="74">
        <v>5.9</v>
      </c>
      <c r="K49" s="76">
        <f t="shared" si="33"/>
        <v>0</v>
      </c>
      <c r="L49" s="79">
        <f t="shared" si="34"/>
        <v>14.75</v>
      </c>
      <c r="XET49"/>
      <c r="XEU49"/>
    </row>
    <row r="50" spans="1:12 16374:16375" s="15" customFormat="1" x14ac:dyDescent="0.25">
      <c r="A50" s="71" t="s">
        <v>97</v>
      </c>
      <c r="B50" s="72" t="s">
        <v>111</v>
      </c>
      <c r="C50" s="83" t="s">
        <v>137</v>
      </c>
      <c r="D50" s="56" t="s">
        <v>56</v>
      </c>
      <c r="E50" s="37"/>
      <c r="F50" s="37"/>
      <c r="G50" s="37"/>
      <c r="H50" s="38"/>
      <c r="I50" s="82">
        <f t="shared" si="32"/>
        <v>0</v>
      </c>
      <c r="J50" s="74">
        <v>5.9</v>
      </c>
      <c r="K50" s="76">
        <f t="shared" si="33"/>
        <v>0</v>
      </c>
      <c r="L50" s="79">
        <f t="shared" si="34"/>
        <v>14.75</v>
      </c>
      <c r="XET50"/>
      <c r="XEU50"/>
    </row>
    <row r="51" spans="1:12 16374:16375" s="15" customFormat="1" x14ac:dyDescent="0.25">
      <c r="A51" s="71" t="s">
        <v>97</v>
      </c>
      <c r="B51" s="72" t="s">
        <v>111</v>
      </c>
      <c r="C51" s="83" t="s">
        <v>146</v>
      </c>
      <c r="D51" s="56" t="s">
        <v>56</v>
      </c>
      <c r="E51" s="37"/>
      <c r="F51" s="37"/>
      <c r="G51" s="37"/>
      <c r="H51" s="38"/>
      <c r="I51" s="82">
        <f t="shared" si="32"/>
        <v>0</v>
      </c>
      <c r="J51" s="74">
        <v>5.9</v>
      </c>
      <c r="K51" s="76">
        <f t="shared" si="33"/>
        <v>0</v>
      </c>
      <c r="L51" s="79">
        <f t="shared" si="34"/>
        <v>14.75</v>
      </c>
      <c r="XET51"/>
      <c r="XEU51"/>
    </row>
    <row r="52" spans="1:12 16374:16375" s="15" customFormat="1" x14ac:dyDescent="0.25">
      <c r="A52" s="71" t="s">
        <v>99</v>
      </c>
      <c r="B52" s="72" t="s">
        <v>113</v>
      </c>
      <c r="C52" s="83" t="s">
        <v>147</v>
      </c>
      <c r="D52" s="56" t="s">
        <v>63</v>
      </c>
      <c r="E52" s="37"/>
      <c r="F52" s="37"/>
      <c r="G52" s="37"/>
      <c r="H52" s="38"/>
      <c r="I52" s="82">
        <f t="shared" si="32"/>
        <v>0</v>
      </c>
      <c r="J52" s="74">
        <v>11.9</v>
      </c>
      <c r="K52" s="76">
        <f t="shared" si="33"/>
        <v>0</v>
      </c>
      <c r="L52" s="79">
        <f t="shared" si="34"/>
        <v>29.75</v>
      </c>
      <c r="XET52"/>
      <c r="XEU52"/>
    </row>
    <row r="53" spans="1:12 16374:16375" s="15" customFormat="1" x14ac:dyDescent="0.25">
      <c r="A53" s="71" t="s">
        <v>99</v>
      </c>
      <c r="B53" s="72" t="s">
        <v>113</v>
      </c>
      <c r="C53" s="83" t="s">
        <v>148</v>
      </c>
      <c r="D53" s="56" t="s">
        <v>63</v>
      </c>
      <c r="E53" s="37"/>
      <c r="F53" s="37"/>
      <c r="G53" s="37"/>
      <c r="H53" s="38"/>
      <c r="I53" s="82">
        <f t="shared" si="32"/>
        <v>0</v>
      </c>
      <c r="J53" s="74">
        <v>11.9</v>
      </c>
      <c r="K53" s="76">
        <f t="shared" si="33"/>
        <v>0</v>
      </c>
      <c r="L53" s="79">
        <f t="shared" si="34"/>
        <v>29.75</v>
      </c>
      <c r="XET53"/>
      <c r="XEU53"/>
    </row>
    <row r="54" spans="1:12 16374:16375" s="15" customFormat="1" x14ac:dyDescent="0.25">
      <c r="A54" s="71" t="s">
        <v>94</v>
      </c>
      <c r="B54" s="72" t="s">
        <v>108</v>
      </c>
      <c r="C54" s="83" t="s">
        <v>129</v>
      </c>
      <c r="D54" s="56" t="s">
        <v>56</v>
      </c>
      <c r="E54" s="37"/>
      <c r="F54" s="37"/>
      <c r="G54" s="37"/>
      <c r="H54" s="38"/>
      <c r="I54" s="82">
        <f t="shared" si="32"/>
        <v>0</v>
      </c>
      <c r="J54" s="74">
        <v>5.9</v>
      </c>
      <c r="K54" s="76">
        <f t="shared" si="33"/>
        <v>0</v>
      </c>
      <c r="L54" s="79">
        <f t="shared" si="34"/>
        <v>14.75</v>
      </c>
      <c r="XET54"/>
      <c r="XEU54"/>
    </row>
    <row r="55" spans="1:12 16374:16375" s="15" customFormat="1" x14ac:dyDescent="0.25">
      <c r="A55" s="71" t="s">
        <v>94</v>
      </c>
      <c r="B55" s="72" t="s">
        <v>108</v>
      </c>
      <c r="C55" s="83" t="s">
        <v>137</v>
      </c>
      <c r="D55" s="56" t="s">
        <v>56</v>
      </c>
      <c r="E55" s="37"/>
      <c r="F55" s="37"/>
      <c r="G55" s="37"/>
      <c r="H55" s="38"/>
      <c r="I55" s="82">
        <f t="shared" si="32"/>
        <v>0</v>
      </c>
      <c r="J55" s="74">
        <v>5.9</v>
      </c>
      <c r="K55" s="76">
        <f t="shared" si="33"/>
        <v>0</v>
      </c>
      <c r="L55" s="79">
        <f t="shared" si="34"/>
        <v>14.75</v>
      </c>
      <c r="XET55"/>
      <c r="XEU55"/>
    </row>
    <row r="56" spans="1:12 16374:16375" s="15" customFormat="1" x14ac:dyDescent="0.25">
      <c r="A56" s="71" t="s">
        <v>94</v>
      </c>
      <c r="B56" s="72" t="s">
        <v>108</v>
      </c>
      <c r="C56" s="83" t="s">
        <v>146</v>
      </c>
      <c r="D56" s="56" t="s">
        <v>56</v>
      </c>
      <c r="E56" s="37"/>
      <c r="F56" s="37"/>
      <c r="G56" s="37"/>
      <c r="H56" s="38"/>
      <c r="I56" s="82">
        <f t="shared" si="32"/>
        <v>0</v>
      </c>
      <c r="J56" s="74">
        <v>5.9</v>
      </c>
      <c r="K56" s="76">
        <f t="shared" si="33"/>
        <v>0</v>
      </c>
      <c r="L56" s="79">
        <f t="shared" si="34"/>
        <v>14.75</v>
      </c>
      <c r="XET56"/>
      <c r="XEU56"/>
    </row>
    <row r="57" spans="1:12 16374:16375" s="15" customFormat="1" x14ac:dyDescent="0.25">
      <c r="A57" s="71" t="s">
        <v>31</v>
      </c>
      <c r="B57" s="72" t="s">
        <v>114</v>
      </c>
      <c r="C57" s="83" t="s">
        <v>149</v>
      </c>
      <c r="D57" s="56" t="s">
        <v>56</v>
      </c>
      <c r="E57" s="37"/>
      <c r="F57" s="37"/>
      <c r="G57" s="37"/>
      <c r="H57" s="38"/>
      <c r="I57" s="82">
        <f t="shared" si="32"/>
        <v>0</v>
      </c>
      <c r="J57" s="74">
        <v>6.0475000000000003</v>
      </c>
      <c r="K57" s="76">
        <f t="shared" si="33"/>
        <v>0</v>
      </c>
      <c r="L57" s="79">
        <f t="shared" si="34"/>
        <v>15.11875</v>
      </c>
      <c r="XET57"/>
      <c r="XEU57"/>
    </row>
    <row r="58" spans="1:12 16374:16375" s="15" customFormat="1" x14ac:dyDescent="0.25">
      <c r="A58" s="71" t="s">
        <v>31</v>
      </c>
      <c r="B58" s="72" t="s">
        <v>114</v>
      </c>
      <c r="C58" s="83" t="s">
        <v>142</v>
      </c>
      <c r="D58" s="56" t="s">
        <v>56</v>
      </c>
      <c r="E58" s="37"/>
      <c r="F58" s="37"/>
      <c r="G58" s="37"/>
      <c r="H58" s="38"/>
      <c r="I58" s="82">
        <f t="shared" si="32"/>
        <v>0</v>
      </c>
      <c r="J58" s="74">
        <v>6.0475000000000003</v>
      </c>
      <c r="K58" s="76">
        <f t="shared" si="33"/>
        <v>0</v>
      </c>
      <c r="L58" s="79">
        <f t="shared" si="34"/>
        <v>15.11875</v>
      </c>
      <c r="XET58"/>
      <c r="XEU58"/>
    </row>
    <row r="59" spans="1:12 16374:16375" s="15" customFormat="1" x14ac:dyDescent="0.25">
      <c r="A59" s="71" t="s">
        <v>31</v>
      </c>
      <c r="B59" s="72" t="s">
        <v>114</v>
      </c>
      <c r="C59" s="83" t="s">
        <v>131</v>
      </c>
      <c r="D59" s="56" t="s">
        <v>56</v>
      </c>
      <c r="E59" s="37"/>
      <c r="F59" s="37"/>
      <c r="G59" s="37"/>
      <c r="H59" s="38"/>
      <c r="I59" s="82">
        <f t="shared" si="32"/>
        <v>0</v>
      </c>
      <c r="J59" s="74">
        <v>6.0475000000000003</v>
      </c>
      <c r="K59" s="76">
        <f t="shared" si="33"/>
        <v>0</v>
      </c>
      <c r="L59" s="79">
        <f t="shared" si="34"/>
        <v>15.11875</v>
      </c>
      <c r="XET59"/>
      <c r="XEU59"/>
    </row>
    <row r="60" spans="1:12 16374:16375" s="15" customFormat="1" x14ac:dyDescent="0.25">
      <c r="A60" s="71" t="s">
        <v>100</v>
      </c>
      <c r="B60" s="72" t="s">
        <v>118</v>
      </c>
      <c r="C60" s="83" t="s">
        <v>129</v>
      </c>
      <c r="D60" s="56" t="s">
        <v>56</v>
      </c>
      <c r="E60" s="37"/>
      <c r="F60" s="37"/>
      <c r="G60" s="37"/>
      <c r="H60" s="38"/>
      <c r="I60" s="82">
        <f t="shared" si="32"/>
        <v>0</v>
      </c>
      <c r="J60" s="74">
        <v>6.9</v>
      </c>
      <c r="K60" s="76">
        <f t="shared" si="33"/>
        <v>0</v>
      </c>
      <c r="L60" s="79">
        <f t="shared" si="34"/>
        <v>17.25</v>
      </c>
      <c r="XET60"/>
      <c r="XEU60"/>
    </row>
    <row r="61" spans="1:12 16374:16375" s="15" customFormat="1" x14ac:dyDescent="0.25">
      <c r="A61" s="71" t="s">
        <v>100</v>
      </c>
      <c r="B61" s="72" t="s">
        <v>118</v>
      </c>
      <c r="C61" s="83" t="s">
        <v>137</v>
      </c>
      <c r="D61" s="56" t="s">
        <v>56</v>
      </c>
      <c r="E61" s="37"/>
      <c r="F61" s="37"/>
      <c r="G61" s="37"/>
      <c r="H61" s="38"/>
      <c r="I61" s="82">
        <f t="shared" si="32"/>
        <v>0</v>
      </c>
      <c r="J61" s="74">
        <v>6.9</v>
      </c>
      <c r="K61" s="76">
        <f t="shared" si="33"/>
        <v>0</v>
      </c>
      <c r="L61" s="79">
        <f t="shared" si="34"/>
        <v>17.25</v>
      </c>
      <c r="XET61"/>
      <c r="XEU61"/>
    </row>
    <row r="62" spans="1:12 16374:16375" s="15" customFormat="1" x14ac:dyDescent="0.25">
      <c r="A62" s="71" t="s">
        <v>100</v>
      </c>
      <c r="B62" s="72" t="s">
        <v>118</v>
      </c>
      <c r="C62" s="83" t="s">
        <v>146</v>
      </c>
      <c r="D62" s="56" t="s">
        <v>56</v>
      </c>
      <c r="E62" s="37"/>
      <c r="F62" s="37"/>
      <c r="G62" s="37"/>
      <c r="H62" s="38"/>
      <c r="I62" s="82">
        <f t="shared" si="32"/>
        <v>0</v>
      </c>
      <c r="J62" s="74">
        <v>6.9</v>
      </c>
      <c r="K62" s="76">
        <f t="shared" si="33"/>
        <v>0</v>
      </c>
      <c r="L62" s="79">
        <f t="shared" si="34"/>
        <v>17.25</v>
      </c>
      <c r="XET62"/>
      <c r="XEU62"/>
    </row>
    <row r="63" spans="1:12 16374:16375" s="15" customFormat="1" x14ac:dyDescent="0.25">
      <c r="A63" s="71" t="s">
        <v>93</v>
      </c>
      <c r="B63" s="72" t="s">
        <v>107</v>
      </c>
      <c r="C63" s="83" t="s">
        <v>129</v>
      </c>
      <c r="D63" s="56" t="s">
        <v>56</v>
      </c>
      <c r="E63" s="37"/>
      <c r="F63" s="37"/>
      <c r="G63" s="37"/>
      <c r="H63" s="38"/>
      <c r="I63" s="82">
        <f t="shared" si="0"/>
        <v>0</v>
      </c>
      <c r="J63" s="74">
        <v>5.9</v>
      </c>
      <c r="K63" s="76">
        <f t="shared" si="22"/>
        <v>0</v>
      </c>
      <c r="L63" s="79">
        <f t="shared" si="15"/>
        <v>14.75</v>
      </c>
      <c r="XET63"/>
      <c r="XEU63"/>
    </row>
    <row r="64" spans="1:12 16374:16375" s="15" customFormat="1" x14ac:dyDescent="0.25">
      <c r="A64" s="71" t="s">
        <v>93</v>
      </c>
      <c r="B64" s="72" t="s">
        <v>107</v>
      </c>
      <c r="C64" s="83" t="s">
        <v>137</v>
      </c>
      <c r="D64" s="56" t="s">
        <v>56</v>
      </c>
      <c r="E64" s="37"/>
      <c r="F64" s="37"/>
      <c r="G64" s="37"/>
      <c r="H64" s="38"/>
      <c r="I64" s="82">
        <f t="shared" ref="I64:I89" si="35">SUM(E64:H64)</f>
        <v>0</v>
      </c>
      <c r="J64" s="74">
        <v>5.9</v>
      </c>
      <c r="K64" s="76">
        <f t="shared" ref="K64:K89" si="36">J64*I64</f>
        <v>0</v>
      </c>
      <c r="L64" s="79">
        <f t="shared" ref="L64:L89" si="37">J64*2.5</f>
        <v>14.75</v>
      </c>
      <c r="XET64"/>
      <c r="XEU64"/>
    </row>
    <row r="65" spans="1:12 16374:16375" s="15" customFormat="1" x14ac:dyDescent="0.25">
      <c r="A65" s="71" t="s">
        <v>93</v>
      </c>
      <c r="B65" s="72" t="s">
        <v>107</v>
      </c>
      <c r="C65" s="83" t="s">
        <v>146</v>
      </c>
      <c r="D65" s="56" t="s">
        <v>56</v>
      </c>
      <c r="E65" s="37"/>
      <c r="F65" s="37"/>
      <c r="G65" s="37"/>
      <c r="H65" s="38"/>
      <c r="I65" s="82">
        <f t="shared" si="35"/>
        <v>0</v>
      </c>
      <c r="J65" s="74">
        <v>5.9</v>
      </c>
      <c r="K65" s="76">
        <f t="shared" si="36"/>
        <v>0</v>
      </c>
      <c r="L65" s="79">
        <f t="shared" si="37"/>
        <v>14.75</v>
      </c>
      <c r="XET65"/>
      <c r="XEU65"/>
    </row>
    <row r="66" spans="1:12 16374:16375" s="15" customFormat="1" x14ac:dyDescent="0.25">
      <c r="A66" s="71" t="s">
        <v>93</v>
      </c>
      <c r="B66" s="72" t="s">
        <v>107</v>
      </c>
      <c r="C66" s="83" t="s">
        <v>149</v>
      </c>
      <c r="D66" s="56" t="s">
        <v>56</v>
      </c>
      <c r="E66" s="37"/>
      <c r="F66" s="37"/>
      <c r="G66" s="37"/>
      <c r="H66" s="38"/>
      <c r="I66" s="82">
        <f t="shared" si="35"/>
        <v>0</v>
      </c>
      <c r="J66" s="74">
        <v>5.9</v>
      </c>
      <c r="K66" s="76">
        <f t="shared" si="36"/>
        <v>0</v>
      </c>
      <c r="L66" s="79">
        <f t="shared" si="37"/>
        <v>14.75</v>
      </c>
      <c r="XET66"/>
      <c r="XEU66"/>
    </row>
    <row r="67" spans="1:12 16374:16375" s="15" customFormat="1" x14ac:dyDescent="0.25">
      <c r="A67" s="71" t="s">
        <v>43</v>
      </c>
      <c r="B67" s="72" t="s">
        <v>117</v>
      </c>
      <c r="C67" s="83" t="s">
        <v>137</v>
      </c>
      <c r="D67" s="56" t="s">
        <v>56</v>
      </c>
      <c r="E67" s="37"/>
      <c r="F67" s="37"/>
      <c r="G67" s="37"/>
      <c r="H67" s="38"/>
      <c r="I67" s="82">
        <f t="shared" si="35"/>
        <v>0</v>
      </c>
      <c r="J67" s="74">
        <v>5.9</v>
      </c>
      <c r="K67" s="76">
        <f t="shared" si="36"/>
        <v>0</v>
      </c>
      <c r="L67" s="79">
        <f t="shared" si="37"/>
        <v>14.75</v>
      </c>
      <c r="XET67"/>
      <c r="XEU67"/>
    </row>
    <row r="68" spans="1:12 16374:16375" s="15" customFormat="1" x14ac:dyDescent="0.25">
      <c r="A68" s="71" t="s">
        <v>43</v>
      </c>
      <c r="B68" s="72" t="s">
        <v>117</v>
      </c>
      <c r="C68" s="83" t="s">
        <v>146</v>
      </c>
      <c r="D68" s="56" t="s">
        <v>56</v>
      </c>
      <c r="E68" s="37"/>
      <c r="F68" s="37"/>
      <c r="G68" s="37"/>
      <c r="H68" s="38"/>
      <c r="I68" s="82">
        <f t="shared" si="35"/>
        <v>0</v>
      </c>
      <c r="J68" s="74">
        <v>5.9</v>
      </c>
      <c r="K68" s="76">
        <f t="shared" si="36"/>
        <v>0</v>
      </c>
      <c r="L68" s="79">
        <f t="shared" si="37"/>
        <v>14.75</v>
      </c>
      <c r="XET68"/>
      <c r="XEU68"/>
    </row>
    <row r="69" spans="1:12 16374:16375" s="15" customFormat="1" x14ac:dyDescent="0.25">
      <c r="A69" s="71" t="s">
        <v>43</v>
      </c>
      <c r="B69" s="72" t="s">
        <v>117</v>
      </c>
      <c r="C69" s="83" t="s">
        <v>149</v>
      </c>
      <c r="D69" s="56" t="s">
        <v>56</v>
      </c>
      <c r="E69" s="37"/>
      <c r="F69" s="37"/>
      <c r="G69" s="37"/>
      <c r="H69" s="38"/>
      <c r="I69" s="82">
        <f t="shared" si="35"/>
        <v>0</v>
      </c>
      <c r="J69" s="74">
        <v>5.9</v>
      </c>
      <c r="K69" s="76">
        <f t="shared" si="36"/>
        <v>0</v>
      </c>
      <c r="L69" s="79">
        <f t="shared" si="37"/>
        <v>14.75</v>
      </c>
      <c r="XET69"/>
      <c r="XEU69"/>
    </row>
    <row r="70" spans="1:12 16374:16375" s="15" customFormat="1" x14ac:dyDescent="0.25">
      <c r="A70" s="71" t="s">
        <v>98</v>
      </c>
      <c r="B70" s="72" t="s">
        <v>112</v>
      </c>
      <c r="C70" s="83" t="s">
        <v>147</v>
      </c>
      <c r="D70" s="56" t="s">
        <v>63</v>
      </c>
      <c r="E70" s="37"/>
      <c r="F70" s="37"/>
      <c r="G70" s="37"/>
      <c r="H70" s="38"/>
      <c r="I70" s="82">
        <f t="shared" si="35"/>
        <v>0</v>
      </c>
      <c r="J70" s="74">
        <v>11.9</v>
      </c>
      <c r="K70" s="76">
        <f t="shared" si="36"/>
        <v>0</v>
      </c>
      <c r="L70" s="79">
        <f t="shared" si="37"/>
        <v>29.75</v>
      </c>
      <c r="XET70"/>
      <c r="XEU70"/>
    </row>
    <row r="71" spans="1:12 16374:16375" s="15" customFormat="1" x14ac:dyDescent="0.25">
      <c r="A71" s="71" t="s">
        <v>98</v>
      </c>
      <c r="B71" s="72" t="s">
        <v>112</v>
      </c>
      <c r="C71" s="83" t="s">
        <v>148</v>
      </c>
      <c r="D71" s="56" t="s">
        <v>63</v>
      </c>
      <c r="E71" s="37"/>
      <c r="F71" s="37"/>
      <c r="G71" s="37"/>
      <c r="H71" s="38"/>
      <c r="I71" s="82">
        <f t="shared" si="35"/>
        <v>0</v>
      </c>
      <c r="J71" s="74">
        <v>11.9</v>
      </c>
      <c r="K71" s="76">
        <f t="shared" si="36"/>
        <v>0</v>
      </c>
      <c r="L71" s="79">
        <f t="shared" si="37"/>
        <v>29.75</v>
      </c>
      <c r="XET71"/>
      <c r="XEU71"/>
    </row>
    <row r="72" spans="1:12 16374:16375" s="15" customFormat="1" x14ac:dyDescent="0.25">
      <c r="A72" s="71" t="s">
        <v>98</v>
      </c>
      <c r="B72" s="72" t="s">
        <v>112</v>
      </c>
      <c r="C72" s="83" t="s">
        <v>150</v>
      </c>
      <c r="D72" s="56" t="s">
        <v>63</v>
      </c>
      <c r="E72" s="37"/>
      <c r="F72" s="37"/>
      <c r="G72" s="37"/>
      <c r="H72" s="38"/>
      <c r="I72" s="82">
        <f t="shared" si="35"/>
        <v>0</v>
      </c>
      <c r="J72" s="74">
        <v>11.9</v>
      </c>
      <c r="K72" s="76">
        <f t="shared" si="36"/>
        <v>0</v>
      </c>
      <c r="L72" s="79">
        <f t="shared" si="37"/>
        <v>29.75</v>
      </c>
      <c r="XET72"/>
      <c r="XEU72"/>
    </row>
    <row r="73" spans="1:12 16374:16375" s="15" customFormat="1" x14ac:dyDescent="0.25">
      <c r="A73" s="71" t="s">
        <v>35</v>
      </c>
      <c r="B73" s="72" t="s">
        <v>115</v>
      </c>
      <c r="C73" s="83" t="s">
        <v>151</v>
      </c>
      <c r="D73" s="56" t="s">
        <v>63</v>
      </c>
      <c r="E73" s="37"/>
      <c r="F73" s="37"/>
      <c r="G73" s="37"/>
      <c r="H73" s="38"/>
      <c r="I73" s="82">
        <f t="shared" si="35"/>
        <v>0</v>
      </c>
      <c r="J73" s="74">
        <v>11.9</v>
      </c>
      <c r="K73" s="76">
        <f t="shared" si="36"/>
        <v>0</v>
      </c>
      <c r="L73" s="79">
        <f t="shared" si="37"/>
        <v>29.75</v>
      </c>
      <c r="XET73"/>
      <c r="XEU73"/>
    </row>
    <row r="74" spans="1:12 16374:16375" s="15" customFormat="1" x14ac:dyDescent="0.25">
      <c r="A74" s="71" t="s">
        <v>35</v>
      </c>
      <c r="B74" s="72" t="s">
        <v>115</v>
      </c>
      <c r="C74" s="83" t="s">
        <v>147</v>
      </c>
      <c r="D74" s="56" t="s">
        <v>63</v>
      </c>
      <c r="E74" s="37"/>
      <c r="F74" s="37"/>
      <c r="G74" s="37"/>
      <c r="H74" s="38"/>
      <c r="I74" s="82">
        <f t="shared" si="35"/>
        <v>0</v>
      </c>
      <c r="J74" s="74">
        <v>11.9</v>
      </c>
      <c r="K74" s="76">
        <f t="shared" si="36"/>
        <v>0</v>
      </c>
      <c r="L74" s="79">
        <f t="shared" si="37"/>
        <v>29.75</v>
      </c>
      <c r="XET74"/>
      <c r="XEU74"/>
    </row>
    <row r="75" spans="1:12 16374:16375" s="15" customFormat="1" x14ac:dyDescent="0.25">
      <c r="A75" s="71" t="s">
        <v>47</v>
      </c>
      <c r="B75" s="72" t="s">
        <v>122</v>
      </c>
      <c r="C75" s="83" t="s">
        <v>147</v>
      </c>
      <c r="D75" s="56" t="s">
        <v>63</v>
      </c>
      <c r="E75" s="37"/>
      <c r="F75" s="37"/>
      <c r="G75" s="37"/>
      <c r="H75" s="38"/>
      <c r="I75" s="82">
        <f t="shared" si="35"/>
        <v>0</v>
      </c>
      <c r="J75" s="74">
        <v>11.9</v>
      </c>
      <c r="K75" s="76">
        <f t="shared" si="36"/>
        <v>0</v>
      </c>
      <c r="L75" s="79">
        <f t="shared" si="37"/>
        <v>29.75</v>
      </c>
      <c r="XET75"/>
      <c r="XEU75"/>
    </row>
    <row r="76" spans="1:12 16374:16375" s="15" customFormat="1" x14ac:dyDescent="0.25">
      <c r="A76" s="71" t="s">
        <v>47</v>
      </c>
      <c r="B76" s="72" t="s">
        <v>122</v>
      </c>
      <c r="C76" s="83" t="s">
        <v>148</v>
      </c>
      <c r="D76" s="56" t="s">
        <v>63</v>
      </c>
      <c r="E76" s="37"/>
      <c r="F76" s="37"/>
      <c r="G76" s="37"/>
      <c r="H76" s="38"/>
      <c r="I76" s="82">
        <f t="shared" si="35"/>
        <v>0</v>
      </c>
      <c r="J76" s="74">
        <v>11.9</v>
      </c>
      <c r="K76" s="76">
        <f t="shared" si="36"/>
        <v>0</v>
      </c>
      <c r="L76" s="79">
        <f t="shared" si="37"/>
        <v>29.75</v>
      </c>
      <c r="XET76"/>
      <c r="XEU76"/>
    </row>
    <row r="77" spans="1:12 16374:16375" s="15" customFormat="1" x14ac:dyDescent="0.25">
      <c r="A77" s="71" t="s">
        <v>41</v>
      </c>
      <c r="B77" s="72" t="s">
        <v>116</v>
      </c>
      <c r="C77" s="83" t="s">
        <v>137</v>
      </c>
      <c r="D77" s="56" t="s">
        <v>56</v>
      </c>
      <c r="E77" s="37"/>
      <c r="F77" s="37"/>
      <c r="G77" s="37"/>
      <c r="H77" s="38"/>
      <c r="I77" s="82">
        <f t="shared" si="35"/>
        <v>0</v>
      </c>
      <c r="J77" s="74">
        <v>6.0475000000000003</v>
      </c>
      <c r="K77" s="76">
        <f t="shared" si="36"/>
        <v>0</v>
      </c>
      <c r="L77" s="79">
        <f t="shared" si="37"/>
        <v>15.11875</v>
      </c>
      <c r="XET77"/>
      <c r="XEU77"/>
    </row>
    <row r="78" spans="1:12 16374:16375" s="15" customFormat="1" x14ac:dyDescent="0.25">
      <c r="A78" s="71" t="s">
        <v>41</v>
      </c>
      <c r="B78" s="72" t="s">
        <v>116</v>
      </c>
      <c r="C78" s="83" t="s">
        <v>146</v>
      </c>
      <c r="D78" s="56" t="s">
        <v>56</v>
      </c>
      <c r="E78" s="37"/>
      <c r="F78" s="37"/>
      <c r="G78" s="37"/>
      <c r="H78" s="38"/>
      <c r="I78" s="82">
        <f t="shared" si="35"/>
        <v>0</v>
      </c>
      <c r="J78" s="74">
        <v>6.0475000000000003</v>
      </c>
      <c r="K78" s="76">
        <f t="shared" si="36"/>
        <v>0</v>
      </c>
      <c r="L78" s="79">
        <f t="shared" si="37"/>
        <v>15.11875</v>
      </c>
      <c r="XET78"/>
      <c r="XEU78"/>
    </row>
    <row r="79" spans="1:12 16374:16375" s="15" customFormat="1" x14ac:dyDescent="0.25">
      <c r="A79" s="71" t="s">
        <v>41</v>
      </c>
      <c r="B79" s="72" t="s">
        <v>116</v>
      </c>
      <c r="C79" s="83" t="s">
        <v>149</v>
      </c>
      <c r="D79" s="56" t="s">
        <v>56</v>
      </c>
      <c r="E79" s="37"/>
      <c r="F79" s="37"/>
      <c r="G79" s="37"/>
      <c r="H79" s="38"/>
      <c r="I79" s="82">
        <f t="shared" si="35"/>
        <v>0</v>
      </c>
      <c r="J79" s="74">
        <v>6.0475000000000003</v>
      </c>
      <c r="K79" s="76">
        <f t="shared" si="36"/>
        <v>0</v>
      </c>
      <c r="L79" s="79">
        <f t="shared" si="37"/>
        <v>15.11875</v>
      </c>
      <c r="XET79"/>
      <c r="XEU79"/>
    </row>
    <row r="80" spans="1:12 16374:16375" s="15" customFormat="1" x14ac:dyDescent="0.25">
      <c r="A80" s="71" t="s">
        <v>45</v>
      </c>
      <c r="B80" s="72" t="s">
        <v>121</v>
      </c>
      <c r="C80" s="83" t="s">
        <v>147</v>
      </c>
      <c r="D80" s="56" t="s">
        <v>63</v>
      </c>
      <c r="E80" s="37"/>
      <c r="F80" s="37"/>
      <c r="G80" s="37"/>
      <c r="H80" s="38"/>
      <c r="I80" s="82">
        <f t="shared" si="35"/>
        <v>0</v>
      </c>
      <c r="J80" s="74">
        <v>12.1975</v>
      </c>
      <c r="K80" s="76">
        <f t="shared" si="36"/>
        <v>0</v>
      </c>
      <c r="L80" s="79">
        <f t="shared" si="37"/>
        <v>30.493749999999999</v>
      </c>
      <c r="XET80"/>
      <c r="XEU80"/>
    </row>
    <row r="81" spans="1:12 16374:16375" s="15" customFormat="1" x14ac:dyDescent="0.25">
      <c r="A81" s="71" t="s">
        <v>45</v>
      </c>
      <c r="B81" s="72" t="s">
        <v>121</v>
      </c>
      <c r="C81" s="83" t="s">
        <v>148</v>
      </c>
      <c r="D81" s="56" t="s">
        <v>63</v>
      </c>
      <c r="E81" s="37"/>
      <c r="F81" s="37"/>
      <c r="G81" s="37"/>
      <c r="H81" s="38"/>
      <c r="I81" s="82">
        <f t="shared" si="35"/>
        <v>0</v>
      </c>
      <c r="J81" s="74">
        <v>12.1975</v>
      </c>
      <c r="K81" s="76">
        <f t="shared" si="36"/>
        <v>0</v>
      </c>
      <c r="L81" s="79">
        <f t="shared" si="37"/>
        <v>30.493749999999999</v>
      </c>
      <c r="XET81"/>
      <c r="XEU81"/>
    </row>
    <row r="82" spans="1:12 16374:16375" s="15" customFormat="1" x14ac:dyDescent="0.25">
      <c r="A82" s="71" t="s">
        <v>96</v>
      </c>
      <c r="B82" s="72" t="s">
        <v>110</v>
      </c>
      <c r="C82" s="83" t="s">
        <v>129</v>
      </c>
      <c r="D82" s="56" t="s">
        <v>56</v>
      </c>
      <c r="E82" s="37"/>
      <c r="F82" s="37"/>
      <c r="G82" s="37"/>
      <c r="H82" s="38"/>
      <c r="I82" s="82">
        <f t="shared" si="35"/>
        <v>0</v>
      </c>
      <c r="J82" s="74">
        <v>6.9</v>
      </c>
      <c r="K82" s="76">
        <f t="shared" si="36"/>
        <v>0</v>
      </c>
      <c r="L82" s="79">
        <f t="shared" si="37"/>
        <v>17.25</v>
      </c>
      <c r="XET82"/>
      <c r="XEU82"/>
    </row>
    <row r="83" spans="1:12 16374:16375" s="15" customFormat="1" x14ac:dyDescent="0.25">
      <c r="A83" s="71" t="s">
        <v>96</v>
      </c>
      <c r="B83" s="72" t="s">
        <v>110</v>
      </c>
      <c r="C83" s="83" t="s">
        <v>137</v>
      </c>
      <c r="D83" s="56" t="s">
        <v>56</v>
      </c>
      <c r="E83" s="37"/>
      <c r="F83" s="37"/>
      <c r="G83" s="37"/>
      <c r="H83" s="38"/>
      <c r="I83" s="82">
        <f t="shared" si="35"/>
        <v>0</v>
      </c>
      <c r="J83" s="74">
        <v>6.9</v>
      </c>
      <c r="K83" s="76">
        <f t="shared" si="36"/>
        <v>0</v>
      </c>
      <c r="L83" s="79">
        <f t="shared" si="37"/>
        <v>17.25</v>
      </c>
      <c r="XET83"/>
      <c r="XEU83"/>
    </row>
    <row r="84" spans="1:12 16374:16375" s="15" customFormat="1" x14ac:dyDescent="0.25">
      <c r="A84" s="71" t="s">
        <v>96</v>
      </c>
      <c r="B84" s="72" t="s">
        <v>110</v>
      </c>
      <c r="C84" s="83" t="s">
        <v>146</v>
      </c>
      <c r="D84" s="56" t="s">
        <v>56</v>
      </c>
      <c r="E84" s="37"/>
      <c r="F84" s="37"/>
      <c r="G84" s="37"/>
      <c r="H84" s="38"/>
      <c r="I84" s="82">
        <f t="shared" si="35"/>
        <v>0</v>
      </c>
      <c r="J84" s="74">
        <v>6.9</v>
      </c>
      <c r="K84" s="76">
        <f t="shared" si="36"/>
        <v>0</v>
      </c>
      <c r="L84" s="79">
        <f t="shared" si="37"/>
        <v>17.25</v>
      </c>
      <c r="XET84"/>
      <c r="XEU84"/>
    </row>
    <row r="85" spans="1:12 16374:16375" s="15" customFormat="1" x14ac:dyDescent="0.25">
      <c r="A85" s="71" t="s">
        <v>101</v>
      </c>
      <c r="B85" s="72" t="s">
        <v>119</v>
      </c>
      <c r="C85" s="83" t="s">
        <v>152</v>
      </c>
      <c r="D85" s="56" t="s">
        <v>63</v>
      </c>
      <c r="E85" s="37"/>
      <c r="F85" s="37"/>
      <c r="G85" s="37"/>
      <c r="H85" s="38"/>
      <c r="I85" s="82">
        <f t="shared" si="35"/>
        <v>0</v>
      </c>
      <c r="J85" s="74">
        <v>12.9</v>
      </c>
      <c r="K85" s="76">
        <f t="shared" si="36"/>
        <v>0</v>
      </c>
      <c r="L85" s="79">
        <f t="shared" si="37"/>
        <v>32.25</v>
      </c>
      <c r="XET85"/>
      <c r="XEU85"/>
    </row>
    <row r="86" spans="1:12 16374:16375" s="15" customFormat="1" x14ac:dyDescent="0.25">
      <c r="A86" s="71" t="s">
        <v>101</v>
      </c>
      <c r="B86" s="72" t="s">
        <v>119</v>
      </c>
      <c r="C86" s="83" t="s">
        <v>151</v>
      </c>
      <c r="D86" s="56" t="s">
        <v>63</v>
      </c>
      <c r="E86" s="37"/>
      <c r="F86" s="37"/>
      <c r="G86" s="37"/>
      <c r="H86" s="38"/>
      <c r="I86" s="82">
        <f t="shared" si="35"/>
        <v>0</v>
      </c>
      <c r="J86" s="74">
        <v>12.9</v>
      </c>
      <c r="K86" s="76">
        <f t="shared" si="36"/>
        <v>0</v>
      </c>
      <c r="L86" s="79">
        <f t="shared" si="37"/>
        <v>32.25</v>
      </c>
      <c r="XET86"/>
      <c r="XEU86"/>
    </row>
    <row r="87" spans="1:12 16374:16375" s="15" customFormat="1" x14ac:dyDescent="0.25">
      <c r="A87" s="71" t="s">
        <v>95</v>
      </c>
      <c r="B87" s="72" t="s">
        <v>109</v>
      </c>
      <c r="C87" s="83" t="s">
        <v>129</v>
      </c>
      <c r="D87" s="56" t="s">
        <v>56</v>
      </c>
      <c r="E87" s="37"/>
      <c r="F87" s="37"/>
      <c r="G87" s="37"/>
      <c r="H87" s="38"/>
      <c r="I87" s="82">
        <f t="shared" si="35"/>
        <v>0</v>
      </c>
      <c r="J87" s="74">
        <v>6.9</v>
      </c>
      <c r="K87" s="76">
        <f t="shared" si="36"/>
        <v>0</v>
      </c>
      <c r="L87" s="79">
        <f t="shared" si="37"/>
        <v>17.25</v>
      </c>
      <c r="XET87"/>
      <c r="XEU87"/>
    </row>
    <row r="88" spans="1:12 16374:16375" s="15" customFormat="1" x14ac:dyDescent="0.25">
      <c r="A88" s="71" t="s">
        <v>95</v>
      </c>
      <c r="B88" s="72" t="s">
        <v>109</v>
      </c>
      <c r="C88" s="83" t="s">
        <v>137</v>
      </c>
      <c r="D88" s="56" t="s">
        <v>56</v>
      </c>
      <c r="E88" s="37"/>
      <c r="F88" s="37"/>
      <c r="G88" s="37"/>
      <c r="H88" s="38"/>
      <c r="I88" s="82">
        <f t="shared" si="35"/>
        <v>0</v>
      </c>
      <c r="J88" s="74">
        <v>6.9</v>
      </c>
      <c r="K88" s="76">
        <f t="shared" si="36"/>
        <v>0</v>
      </c>
      <c r="L88" s="79">
        <f t="shared" si="37"/>
        <v>17.25</v>
      </c>
      <c r="XET88"/>
      <c r="XEU88"/>
    </row>
    <row r="89" spans="1:12 16374:16375" s="15" customFormat="1" x14ac:dyDescent="0.25">
      <c r="A89" s="71" t="s">
        <v>95</v>
      </c>
      <c r="B89" s="72" t="s">
        <v>109</v>
      </c>
      <c r="C89" s="83" t="s">
        <v>146</v>
      </c>
      <c r="D89" s="56" t="s">
        <v>56</v>
      </c>
      <c r="E89" s="37"/>
      <c r="F89" s="37"/>
      <c r="G89" s="37"/>
      <c r="H89" s="38"/>
      <c r="I89" s="82">
        <f t="shared" si="35"/>
        <v>0</v>
      </c>
      <c r="J89" s="74">
        <v>6.9</v>
      </c>
      <c r="K89" s="76">
        <f t="shared" si="36"/>
        <v>0</v>
      </c>
      <c r="L89" s="79">
        <f t="shared" si="37"/>
        <v>17.25</v>
      </c>
      <c r="XET89"/>
      <c r="XEU89"/>
    </row>
    <row r="90" spans="1:12 16374:16375" s="15" customFormat="1" x14ac:dyDescent="0.25">
      <c r="A90" s="71" t="s">
        <v>102</v>
      </c>
      <c r="B90" s="72" t="s">
        <v>120</v>
      </c>
      <c r="C90" s="83" t="s">
        <v>129</v>
      </c>
      <c r="D90" s="56" t="s">
        <v>56</v>
      </c>
      <c r="E90" s="37"/>
      <c r="F90" s="37"/>
      <c r="G90" s="37"/>
      <c r="H90" s="38"/>
      <c r="I90" s="82">
        <f t="shared" si="0"/>
        <v>0</v>
      </c>
      <c r="J90" s="74">
        <v>7.9</v>
      </c>
      <c r="K90" s="76">
        <f t="shared" si="22"/>
        <v>0</v>
      </c>
      <c r="L90" s="79">
        <f t="shared" si="15"/>
        <v>19.75</v>
      </c>
      <c r="XET90"/>
      <c r="XEU90"/>
    </row>
    <row r="91" spans="1:12 16374:16375" s="15" customFormat="1" ht="15" customHeight="1" x14ac:dyDescent="0.25">
      <c r="A91" s="71" t="s">
        <v>102</v>
      </c>
      <c r="B91" s="72" t="s">
        <v>120</v>
      </c>
      <c r="C91" s="83" t="s">
        <v>137</v>
      </c>
      <c r="D91" s="56" t="s">
        <v>56</v>
      </c>
      <c r="E91" s="37"/>
      <c r="F91" s="37"/>
      <c r="G91" s="37"/>
      <c r="H91" s="38"/>
      <c r="I91" s="82">
        <f t="shared" ref="I91:I92" si="38">SUM(E91:H91)</f>
        <v>0</v>
      </c>
      <c r="J91" s="74">
        <v>7.9</v>
      </c>
      <c r="K91" s="76">
        <f t="shared" ref="K91:K92" si="39">J91*I91</f>
        <v>0</v>
      </c>
      <c r="L91" s="79">
        <f t="shared" ref="L91:L92" si="40">J91*2.5</f>
        <v>19.75</v>
      </c>
      <c r="XET91"/>
      <c r="XEU91"/>
    </row>
    <row r="92" spans="1:12 16374:16375" s="15" customFormat="1" ht="15" customHeight="1" x14ac:dyDescent="0.25">
      <c r="A92" s="71" t="s">
        <v>102</v>
      </c>
      <c r="B92" s="72" t="s">
        <v>120</v>
      </c>
      <c r="C92" s="83" t="s">
        <v>146</v>
      </c>
      <c r="D92" s="56" t="s">
        <v>56</v>
      </c>
      <c r="E92" s="37"/>
      <c r="F92" s="37"/>
      <c r="G92" s="37"/>
      <c r="H92" s="38"/>
      <c r="I92" s="82">
        <f t="shared" si="38"/>
        <v>0</v>
      </c>
      <c r="J92" s="74">
        <v>7.9</v>
      </c>
      <c r="K92" s="76">
        <f t="shared" si="39"/>
        <v>0</v>
      </c>
      <c r="L92" s="79">
        <f t="shared" si="40"/>
        <v>19.75</v>
      </c>
      <c r="XET92"/>
      <c r="XEU92"/>
    </row>
    <row r="93" spans="1:12 16374:16375" s="15" customFormat="1" ht="16.5" thickBot="1" x14ac:dyDescent="0.3">
      <c r="A93" s="39"/>
      <c r="B93" s="40"/>
      <c r="C93" s="45"/>
      <c r="D93" s="68"/>
      <c r="E93" s="41"/>
      <c r="F93" s="41"/>
      <c r="G93" s="41"/>
      <c r="H93" s="42"/>
      <c r="I93" s="43">
        <f t="shared" si="0"/>
        <v>0</v>
      </c>
      <c r="J93" s="44"/>
      <c r="K93" s="77">
        <f t="shared" ref="K93" si="41">J93*I93</f>
        <v>0</v>
      </c>
      <c r="L93" s="84">
        <f t="shared" si="15"/>
        <v>0</v>
      </c>
      <c r="XET93"/>
      <c r="XEU93"/>
    </row>
  </sheetData>
  <sheetProtection autoFilter="0"/>
  <mergeCells count="14">
    <mergeCell ref="B4:C4"/>
    <mergeCell ref="I1:J4"/>
    <mergeCell ref="B2:C2"/>
    <mergeCell ref="D1:D4"/>
    <mergeCell ref="E1:H4"/>
    <mergeCell ref="B1:C1"/>
    <mergeCell ref="B3:C3"/>
    <mergeCell ref="K5:K7"/>
    <mergeCell ref="L5:L7"/>
    <mergeCell ref="A5:A7"/>
    <mergeCell ref="B5:B7"/>
    <mergeCell ref="C5:C7"/>
    <mergeCell ref="I5:I7"/>
    <mergeCell ref="J5:J7"/>
  </mergeCells>
  <dataValidations count="1">
    <dataValidation type="list" allowBlank="1" showInputMessage="1" showErrorMessage="1" sqref="B1:C1">
      <formula1>$XET$9:$XET$63</formula1>
    </dataValidation>
  </dataValidations>
  <printOptions horizontalCentered="1"/>
  <pageMargins left="0.11811023622047245" right="0.11811023622047245" top="0.19685039370078741" bottom="0.19685039370078741" header="0" footer="0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16" sqref="D16"/>
    </sheetView>
  </sheetViews>
  <sheetFormatPr defaultRowHeight="15" x14ac:dyDescent="0.25"/>
  <cols>
    <col min="2" max="2" width="11" bestFit="1" customWidth="1"/>
    <col min="3" max="3" width="8.85546875" bestFit="1" customWidth="1"/>
    <col min="4" max="4" width="2.28515625" bestFit="1" customWidth="1"/>
    <col min="5" max="5" width="3.28515625" bestFit="1" customWidth="1"/>
  </cols>
  <sheetData>
    <row r="1" spans="1:5" x14ac:dyDescent="0.25">
      <c r="A1" t="s">
        <v>27</v>
      </c>
      <c r="B1" t="s">
        <v>66</v>
      </c>
      <c r="C1" t="s">
        <v>65</v>
      </c>
    </row>
    <row r="2" spans="1:5" x14ac:dyDescent="0.25">
      <c r="A2" t="s">
        <v>37</v>
      </c>
      <c r="B2" t="s">
        <v>67</v>
      </c>
    </row>
    <row r="3" spans="1:5" x14ac:dyDescent="0.25">
      <c r="A3" t="s">
        <v>39</v>
      </c>
      <c r="B3" t="s">
        <v>68</v>
      </c>
      <c r="C3" t="s">
        <v>69</v>
      </c>
    </row>
    <row r="4" spans="1:5" x14ac:dyDescent="0.25">
      <c r="A4" t="s">
        <v>47</v>
      </c>
      <c r="B4" t="s">
        <v>68</v>
      </c>
      <c r="C4" t="s">
        <v>69</v>
      </c>
    </row>
    <row r="5" spans="1:5" x14ac:dyDescent="0.25">
      <c r="A5" t="s">
        <v>35</v>
      </c>
      <c r="B5" t="s">
        <v>68</v>
      </c>
      <c r="C5" t="s">
        <v>69</v>
      </c>
    </row>
    <row r="6" spans="1:5" x14ac:dyDescent="0.25">
      <c r="A6" t="s">
        <v>45</v>
      </c>
      <c r="B6" t="s">
        <v>68</v>
      </c>
      <c r="C6" t="s">
        <v>69</v>
      </c>
    </row>
    <row r="7" spans="1:5" x14ac:dyDescent="0.25">
      <c r="A7" t="s">
        <v>33</v>
      </c>
      <c r="B7" t="s">
        <v>67</v>
      </c>
    </row>
    <row r="8" spans="1:5" x14ac:dyDescent="0.25">
      <c r="A8" t="s">
        <v>31</v>
      </c>
      <c r="B8" t="s">
        <v>67</v>
      </c>
    </row>
    <row r="9" spans="1:5" x14ac:dyDescent="0.25">
      <c r="A9" t="s">
        <v>43</v>
      </c>
      <c r="B9" t="s">
        <v>68</v>
      </c>
      <c r="C9" t="s">
        <v>69</v>
      </c>
    </row>
    <row r="10" spans="1:5" x14ac:dyDescent="0.25">
      <c r="A10" t="s">
        <v>41</v>
      </c>
      <c r="B10" t="s">
        <v>68</v>
      </c>
      <c r="C10" t="s">
        <v>69</v>
      </c>
    </row>
    <row r="12" spans="1:5" x14ac:dyDescent="0.25">
      <c r="A12" t="s">
        <v>10</v>
      </c>
      <c r="B12" t="s">
        <v>57</v>
      </c>
      <c r="C12" t="s">
        <v>58</v>
      </c>
      <c r="D12" t="s">
        <v>59</v>
      </c>
      <c r="E12" t="s">
        <v>70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Pré Pedido</vt:lpstr>
      <vt:lpstr>Plan2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Borelli Credidio Sena</dc:creator>
  <cp:lastModifiedBy>Graziella Barbosa</cp:lastModifiedBy>
  <cp:lastPrinted>2015-05-14T20:31:22Z</cp:lastPrinted>
  <dcterms:created xsi:type="dcterms:W3CDTF">2015-05-13T19:54:55Z</dcterms:created>
  <dcterms:modified xsi:type="dcterms:W3CDTF">2019-09-19T20:30:00Z</dcterms:modified>
</cp:coreProperties>
</file>